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defaultThemeVersion="124226"/>
  <mc:AlternateContent xmlns:mc="http://schemas.openxmlformats.org/markup-compatibility/2006">
    <mc:Choice Requires="x15">
      <x15ac:absPath xmlns:x15ac="http://schemas.microsoft.com/office/spreadsheetml/2010/11/ac" url="/Users/lucasjardim/Downloads/"/>
    </mc:Choice>
  </mc:AlternateContent>
  <xr:revisionPtr revIDLastSave="0" documentId="8_{B0663C29-2773-8448-8F6E-BAA92E7F1059}" xr6:coauthVersionLast="47" xr6:coauthVersionMax="47" xr10:uidLastSave="{00000000-0000-0000-0000-000000000000}"/>
  <bookViews>
    <workbookView xWindow="0" yWindow="660" windowWidth="30240" windowHeight="18980" activeTab="4" xr2:uid="{00000000-000D-0000-FFFF-FFFF00000000}"/>
  </bookViews>
  <sheets>
    <sheet name="Start Here" sheetId="1" r:id="rId1"/>
    <sheet name="Dashboard" sheetId="4" r:id="rId2"/>
    <sheet name="User Segmentation" sheetId="2" r:id="rId3"/>
    <sheet name="Dependency Score" sheetId="3" r:id="rId4"/>
    <sheet name="Action Plan" sheetId="5" r:id="rId5"/>
    <sheet name="Source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4" l="1"/>
  <c r="B24" i="4"/>
  <c r="B23" i="4"/>
  <c r="B22" i="4"/>
  <c r="B21" i="4"/>
  <c r="B20" i="4"/>
  <c r="B19" i="4"/>
  <c r="B18" i="4"/>
  <c r="B17" i="4"/>
  <c r="B16" i="4"/>
  <c r="B15" i="4"/>
  <c r="B14" i="4"/>
  <c r="B9" i="4"/>
  <c r="A13" i="3"/>
  <c r="A12" i="3"/>
  <c r="A11" i="3"/>
  <c r="A10" i="3"/>
  <c r="A9" i="3"/>
  <c r="A8" i="3"/>
  <c r="A7" i="3"/>
  <c r="A6" i="3"/>
  <c r="A5" i="3"/>
  <c r="A4" i="3"/>
  <c r="A3" i="3"/>
  <c r="A2" i="3"/>
  <c r="I2" i="3" l="1"/>
  <c r="I3" i="3"/>
  <c r="I4" i="3"/>
  <c r="I5" i="3"/>
  <c r="I6" i="3"/>
  <c r="I7" i="3"/>
  <c r="I8" i="3"/>
  <c r="I9" i="3"/>
  <c r="L10" i="3"/>
  <c r="K10" i="3"/>
  <c r="J10" i="3"/>
  <c r="I10" i="3"/>
  <c r="L11" i="3"/>
  <c r="K11" i="3"/>
  <c r="J11" i="3"/>
  <c r="I11" i="3"/>
  <c r="L12" i="3"/>
  <c r="K12" i="3"/>
  <c r="J12" i="3"/>
  <c r="I12" i="3"/>
  <c r="L13" i="3"/>
  <c r="K13" i="3"/>
  <c r="J13" i="3"/>
  <c r="I13" i="3"/>
  <c r="D14" i="4"/>
  <c r="C14" i="4"/>
  <c r="D15" i="4"/>
  <c r="C15" i="4"/>
  <c r="D16" i="4"/>
  <c r="C16" i="4"/>
  <c r="D17" i="4"/>
  <c r="C17" i="4"/>
  <c r="D18" i="4"/>
  <c r="C18" i="4"/>
  <c r="D19" i="4"/>
  <c r="C19" i="4"/>
  <c r="D20" i="4"/>
  <c r="C20" i="4"/>
  <c r="D21" i="4"/>
  <c r="C21" i="4"/>
  <c r="F22" i="4"/>
  <c r="E22" i="4"/>
  <c r="D22" i="4"/>
  <c r="C22" i="4"/>
  <c r="F23" i="4"/>
  <c r="E23" i="4"/>
  <c r="D23" i="4"/>
  <c r="C23" i="4"/>
  <c r="F24" i="4"/>
  <c r="E24" i="4"/>
  <c r="D24" i="4"/>
  <c r="C24" i="4"/>
  <c r="F25" i="4"/>
  <c r="E25" i="4"/>
  <c r="D25" i="4"/>
  <c r="C25" i="4"/>
  <c r="L9" i="3" l="1"/>
  <c r="F21" i="4" s="1"/>
  <c r="K9" i="3"/>
  <c r="J9" i="3"/>
  <c r="E21" i="4" s="1"/>
  <c r="L8" i="3"/>
  <c r="F20" i="4" s="1"/>
  <c r="K8" i="3"/>
  <c r="J8" i="3"/>
  <c r="E20" i="4" s="1"/>
  <c r="L7" i="3"/>
  <c r="F19" i="4" s="1"/>
  <c r="K7" i="3"/>
  <c r="J7" i="3"/>
  <c r="E19" i="4" s="1"/>
  <c r="L6" i="3"/>
  <c r="F18" i="4" s="1"/>
  <c r="K6" i="3"/>
  <c r="J6" i="3"/>
  <c r="E18" i="4" s="1"/>
  <c r="L5" i="3"/>
  <c r="F17" i="4" s="1"/>
  <c r="K5" i="3"/>
  <c r="J5" i="3"/>
  <c r="E17" i="4" s="1"/>
  <c r="L4" i="3"/>
  <c r="F16" i="4" s="1"/>
  <c r="K4" i="3"/>
  <c r="J4" i="3"/>
  <c r="E16" i="4" s="1"/>
  <c r="L3" i="3"/>
  <c r="F15" i="4" s="1"/>
  <c r="K3" i="3"/>
  <c r="J3" i="3"/>
  <c r="E15" i="4" s="1"/>
  <c r="E9" i="4"/>
  <c r="F9" i="4" s="1"/>
  <c r="L2" i="3"/>
  <c r="F14" i="4" s="1"/>
  <c r="K2" i="3"/>
  <c r="J2" i="3"/>
  <c r="D9" i="4" l="1"/>
  <c r="C9" i="4"/>
  <c r="E14" i="4"/>
</calcChain>
</file>

<file path=xl/sharedStrings.xml><?xml version="1.0" encoding="utf-8"?>
<sst xmlns="http://schemas.openxmlformats.org/spreadsheetml/2006/main" count="129" uniqueCount="104">
  <si>
    <t>EXELEGENT INSIGHTS</t>
  </si>
  <si>
    <t>Microsoft 365 License Optimization Scorecard™</t>
  </si>
  <si>
    <t>Interactive scorecard for CIOs, CTOs, IT Directors, Microsoft 365 administrators, procurement teams, finance leaders, and licensing owners to identify which users may be candidates for lower-cost plans and which users should remain protected before renewal.</t>
  </si>
  <si>
    <t>Role</t>
  </si>
  <si>
    <t>Dependencies</t>
  </si>
  <si>
    <t>Risk</t>
  </si>
  <si>
    <t>Decision</t>
  </si>
  <si>
    <t>Start with user groups, not license names</t>
  </si>
  <si>
    <t>Score operational, security, compliance, and productivity needs</t>
  </si>
  <si>
    <t>Identify where downgrades create exposure</t>
  </si>
  <si>
    <t>Use evidence to guide optimization</t>
  </si>
  <si>
    <t>How to use this workbook</t>
  </si>
  <si>
    <t>1</t>
  </si>
  <si>
    <t>Fill out the User Segmentation tab with each employee group, user count, current license, and business role.</t>
  </si>
  <si>
    <t>2</t>
  </si>
  <si>
    <t>Complete the Dependency Score tab. Score each user group from 0 to 5 for the business dependencies listed.</t>
  </si>
  <si>
    <t>3</t>
  </si>
  <si>
    <t>Review the Dashboard tab to see risk levels, optimization candidates, high-risk groups, and recommended next steps.</t>
  </si>
  <si>
    <t>4</t>
  </si>
  <si>
    <t>Use the Action Plan tab to document follow-up actions, owners, and evidence needed before renewal or downgrade decisions.</t>
  </si>
  <si>
    <t>Important note on Microsoft-funded advisory support</t>
  </si>
  <si>
    <t>This workbook does not approve Microsoft funding. Some organizations may qualify for Microsoft-funded advisory support, but eligibility depends on customer profile, engagement scope, timing, program availability, consent, proof requirements, and approval rules. Use the results to decide whether an eligibility check is appropriate.</t>
  </si>
  <si>
    <t>License Optimization Dashboard</t>
  </si>
  <si>
    <t>Use this executive dashboard to understand where Microsoft 365 licensing optimization may be possible and where downgrades create risk.</t>
  </si>
  <si>
    <t>Total Users Reviewed</t>
  </si>
  <si>
    <t>Potential Downgrade Users</t>
  </si>
  <si>
    <t>High-Risk Users</t>
  </si>
  <si>
    <t>Avg Dependency Score</t>
  </si>
  <si>
    <t>Readout</t>
  </si>
  <si>
    <t>User Group Risk Summary</t>
  </si>
  <si>
    <t>User Group</t>
  </si>
  <si>
    <t>Users</t>
  </si>
  <si>
    <t>Dependency Score</t>
  </si>
  <si>
    <t>Risk Level</t>
  </si>
  <si>
    <t>Suggested Next Step</t>
  </si>
  <si>
    <t>Recommended CTA Path</t>
  </si>
  <si>
    <t>If the scorecard identifies low dependency groups, use the results to evaluate lower-cost plan fit. If the scorecard identifies moderate or high dependency groups, use the results to avoid risky downgrades and initiate a Microsoft 365 License Optimization Review.</t>
  </si>
  <si>
    <t>MCI Bridge</t>
  </si>
  <si>
    <t>Some organizations may qualify for Microsoft-funded advisory support related to Microsoft 365 optimization, usage analysis, license strategy, and renewal readiness. Eligibility depends on customer profile, scope, timing, and program requirements.</t>
  </si>
  <si>
    <t>User Count</t>
  </si>
  <si>
    <t>Current License</t>
  </si>
  <si>
    <t>Business Role</t>
  </si>
  <si>
    <t>Renewal Priority</t>
  </si>
  <si>
    <t>Notes / Context</t>
  </si>
  <si>
    <t>Include?</t>
  </si>
  <si>
    <t>Frontline Workers</t>
  </si>
  <si>
    <t>F3 / E1 / Other</t>
  </si>
  <si>
    <t>Frontline</t>
  </si>
  <si>
    <t>Medium</t>
  </si>
  <si>
    <t>Yes</t>
  </si>
  <si>
    <t>Contractors</t>
  </si>
  <si>
    <t>E1 / E3 / Other</t>
  </si>
  <si>
    <t>External / Temporary</t>
  </si>
  <si>
    <t>Standard Office Users</t>
  </si>
  <si>
    <t>E3 / E5 / Other</t>
  </si>
  <si>
    <t>Knowledge Worker</t>
  </si>
  <si>
    <t>High</t>
  </si>
  <si>
    <t>Managers</t>
  </si>
  <si>
    <t>Manager</t>
  </si>
  <si>
    <t>Finance</t>
  </si>
  <si>
    <t>Sensitive Business Function</t>
  </si>
  <si>
    <t>Legal / Compliance</t>
  </si>
  <si>
    <t>Compliance</t>
  </si>
  <si>
    <t>Security / IT Admins</t>
  </si>
  <si>
    <t>E5 / Other</t>
  </si>
  <si>
    <t>Privileged / Security</t>
  </si>
  <si>
    <t>Executives</t>
  </si>
  <si>
    <t>Executive</t>
  </si>
  <si>
    <t>Desktop Apps</t>
  </si>
  <si>
    <t>Advanced Security</t>
  </si>
  <si>
    <t>Identity / Access</t>
  </si>
  <si>
    <t>Collaboration</t>
  </si>
  <si>
    <t>Data Sensitivity</t>
  </si>
  <si>
    <t>Business Criticality</t>
  </si>
  <si>
    <t>Optimization Direction</t>
  </si>
  <si>
    <t>Evidence / Notes</t>
  </si>
  <si>
    <t>Finding / Risk</t>
  </si>
  <si>
    <t>Recommended Action</t>
  </si>
  <si>
    <t>Owner</t>
  </si>
  <si>
    <t>Evidence Needed</t>
  </si>
  <si>
    <t>Priority</t>
  </si>
  <si>
    <t>Suggested follow-up copy for BDR / landing page</t>
  </si>
  <si>
    <t>Before reducing Microsoft 365 license spend, validate which user groups can safely move to lower-cost plans and which users should remain protected. Review your score with Exelegent to determine whether a structured Microsoft 365 License Optimization Review and eligibility check make sense.</t>
  </si>
  <si>
    <t>Source</t>
  </si>
  <si>
    <t>How it was used</t>
  </si>
  <si>
    <t>Reference</t>
  </si>
  <si>
    <t>Exelegent License Optimization Landing Page</t>
  </si>
  <si>
    <t>Used as the lead magnet positioning: scorecard evaluates productivity dependency, security dependency, compliance dependency, and business criticality; includes CTA to download the scorecard and eligibility check language.</t>
  </si>
  <si>
    <t>&lt;File&gt;Exelegent_License_Optimization_Landing_Page.html&lt;/File&gt;</t>
  </si>
  <si>
    <t>Exelegent License Optimization LinkedIn Carousel</t>
  </si>
  <si>
    <t>Used as the campaign narrative: lower-cost licenses can create risk when user dependencies are not evaluated; CTA is Microsoft 365 License Optimization Scorecard.</t>
  </si>
  <si>
    <t>&lt;File&gt;Exelegent_License_Optimization_Premium_LinkedIn_Carousel.pdf&lt;/File&gt;</t>
  </si>
  <si>
    <t>Exelegent MCI Blog Content Plan</t>
  </si>
  <si>
    <t>Used as the topic and offer mapping: “When E1 Is Enough, and When Moving Users to E1 Creates Risk” maps to License Optimization Scorecard.</t>
  </si>
  <si>
    <t>&lt;File&gt;Exelegent_MCI_Blog_Content_Plan_Final.xlsx&lt;/File&gt;</t>
  </si>
  <si>
    <t>Exelegent Content Strategy MCI Demand Engine</t>
  </si>
  <si>
    <t>Used as the funnel logic: buyer pain → decision content → diagnostic offer → MCI path → SQL.</t>
  </si>
  <si>
    <t>&lt;File&gt;Exelegent_Content_Strategy_MCI_Demand_Engine 1.pdf&lt;/File&gt;</t>
  </si>
  <si>
    <t>Microsoft 365 plans and pricing</t>
  </si>
  <si>
    <t>External source for Microsoft 365 enterprise plan context, including E3 and E5 plan comparison references.</t>
  </si>
  <si>
    <t>https://www.microsoft.com/en-us/microsoft-365/enterprise/microsoft-365-plans-and-pricing</t>
  </si>
  <si>
    <t>Microsoft 365 and Office 365 plan options</t>
  </si>
  <si>
    <t>External source for Microsoft plan families and service availability context.</t>
  </si>
  <si>
    <t>https://learn.microsoft.com/en-us/office365/servicedescriptions/office-365-platform-service-description/office-365-plan-options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</si>
</sst>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0"/>
      <color rgb="FF00C8C8"/>
      <name val="Aptos"/>
      <family val="2"/>
    </font>
    <font>
      <b/>
      <sz val="22"/>
      <color rgb="FF000064"/>
      <name val="Aptos Display"/>
      <family val="2"/>
    </font>
    <font>
      <sz val="11"/>
      <color rgb="FF5A6478"/>
      <name val="Aptos"/>
      <family val="2"/>
    </font>
    <font>
      <b/>
      <sz val="23"/>
      <color rgb="FF00C8C8"/>
      <name val="Aptos Display"/>
      <family val="2"/>
    </font>
    <font>
      <sz val="9"/>
      <color rgb="FFFFFFFF"/>
      <name val="Aptos"/>
      <family val="2"/>
    </font>
    <font>
      <b/>
      <sz val="11"/>
      <color rgb="FFFFFFFF"/>
      <name val="Aptos"/>
      <family val="2"/>
    </font>
    <font>
      <b/>
      <sz val="11"/>
      <color rgb="FF000064"/>
      <name val="Aptos"/>
      <family val="2"/>
    </font>
    <font>
      <sz val="11"/>
      <color rgb="FF111827"/>
      <name val="Aptos"/>
      <family val="2"/>
    </font>
    <font>
      <sz val="11"/>
      <color rgb="FF6B4A00"/>
      <name val="Aptos"/>
      <family val="2"/>
    </font>
    <font>
      <sz val="11"/>
      <color rgb="FF0053A2"/>
      <name val="Aptos"/>
      <family val="2"/>
    </font>
    <font>
      <sz val="11"/>
      <color rgb="FFFFFFFF"/>
      <name val="Aptos"/>
      <family val="2"/>
    </font>
    <font>
      <u/>
      <sz val="11"/>
      <color rgb="FF0053A2"/>
      <name val="Aptos"/>
      <family val="2"/>
    </font>
  </fonts>
  <fills count="7">
    <fill>
      <patternFill patternType="none"/>
    </fill>
    <fill>
      <patternFill patternType="gray125"/>
    </fill>
    <fill>
      <patternFill patternType="solid">
        <fgColor rgb="FF000064"/>
        <bgColor indexed="64"/>
      </patternFill>
    </fill>
    <fill>
      <patternFill patternType="solid">
        <fgColor rgb="FF132B3A"/>
        <bgColor indexed="64"/>
      </patternFill>
    </fill>
    <fill>
      <patternFill patternType="solid">
        <fgColor rgb="FFEFF6F8"/>
        <bgColor indexed="64"/>
      </patternFill>
    </fill>
    <fill>
      <patternFill patternType="solid">
        <fgColor rgb="FFFFF7E0"/>
        <bgColor indexed="64"/>
      </patternFill>
    </fill>
    <fill>
      <patternFill patternType="solid">
        <fgColor rgb="FFFFFFFF"/>
        <bgColor indexed="64"/>
      </patternFill>
    </fill>
  </fills>
  <borders count="3">
    <border>
      <left/>
      <right/>
      <top/>
      <bottom/>
      <diagonal/>
    </border>
    <border>
      <left style="thin">
        <color rgb="FFD8DEF0"/>
      </left>
      <right style="thin">
        <color rgb="FFD8DEF0"/>
      </right>
      <top style="thin">
        <color rgb="FFD8DEF0"/>
      </top>
      <bottom style="thin">
        <color rgb="FFD8DEF0"/>
      </bottom>
      <diagonal/>
    </border>
    <border>
      <left style="thin">
        <color rgb="FFE6A800"/>
      </left>
      <right style="thin">
        <color rgb="FFE6A800"/>
      </right>
      <top style="thin">
        <color rgb="FFE6A800"/>
      </top>
      <bottom style="thin">
        <color rgb="FFE6A800"/>
      </bottom>
      <diagonal/>
    </border>
  </borders>
  <cellStyleXfs count="1">
    <xf numFmtId="0" fontId="0" fillId="0" borderId="0"/>
  </cellStyleXfs>
  <cellXfs count="19">
    <xf numFmtId="0" fontId="0" fillId="0" borderId="0" xfId="0"/>
    <xf numFmtId="0" fontId="4" fillId="2" borderId="0" xfId="0" applyFont="1" applyFill="1" applyAlignment="1">
      <alignment horizontal="center" vertical="center"/>
    </xf>
    <xf numFmtId="0" fontId="5" fillId="3" borderId="0" xfId="0" applyFont="1" applyFill="1" applyAlignment="1">
      <alignment horizontal="center" vertical="center" wrapText="1"/>
    </xf>
    <xf numFmtId="0" fontId="7" fillId="4" borderId="1" xfId="0" applyFont="1" applyFill="1" applyBorder="1" applyAlignment="1">
      <alignment vertical="center" wrapText="1"/>
    </xf>
    <xf numFmtId="0" fontId="8" fillId="0" borderId="1" xfId="0" applyFont="1" applyBorder="1" applyAlignment="1">
      <alignment vertical="top" wrapText="1"/>
    </xf>
    <xf numFmtId="0" fontId="6" fillId="2" borderId="0" xfId="0" applyFont="1" applyFill="1" applyAlignment="1">
      <alignment horizontal="center" vertical="center" wrapText="1"/>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0" fontId="12" fillId="0" borderId="0" xfId="0" applyFont="1" applyAlignment="1">
      <alignment wrapText="1"/>
    </xf>
    <xf numFmtId="0" fontId="8" fillId="0" borderId="1" xfId="0" applyFont="1" applyBorder="1" applyAlignment="1">
      <alignment vertical="top" wrapText="1"/>
    </xf>
    <xf numFmtId="0" fontId="6" fillId="2" borderId="0" xfId="0" applyFont="1" applyFill="1" applyAlignment="1">
      <alignment horizontal="left" vertical="center" wrapText="1"/>
    </xf>
    <xf numFmtId="0" fontId="11" fillId="3" borderId="0" xfId="0" applyFont="1" applyFill="1" applyAlignment="1">
      <alignment vertical="top" wrapText="1"/>
    </xf>
    <xf numFmtId="0" fontId="1" fillId="0" borderId="0" xfId="0" applyFont="1"/>
    <xf numFmtId="0" fontId="2" fillId="0" borderId="0" xfId="0" applyFont="1"/>
    <xf numFmtId="0" fontId="3" fillId="0" borderId="0" xfId="0" applyFont="1" applyAlignment="1">
      <alignment vertical="top" wrapText="1"/>
    </xf>
    <xf numFmtId="0" fontId="9" fillId="5" borderId="2" xfId="0" applyFont="1" applyFill="1" applyBorder="1" applyAlignment="1">
      <alignment wrapText="1"/>
    </xf>
    <xf numFmtId="0" fontId="8" fillId="4" borderId="1" xfId="0" applyFont="1" applyFill="1" applyBorder="1" applyAlignment="1">
      <alignment vertical="top" wrapText="1"/>
    </xf>
  </cellXfs>
  <cellStyles count="1">
    <cellStyle name="Normal" xfId="0" builtinId="0"/>
  </cellStyles>
  <dxfs count="13">
    <dxf>
      <font>
        <b/>
        <color rgb="FF0B6B3A"/>
      </font>
      <fill>
        <patternFill>
          <bgColor rgb="FFE9FFF7"/>
        </patternFill>
      </fill>
      <border>
        <left style="thin">
          <color rgb="FFD8DEF0"/>
        </left>
        <right style="thin">
          <color rgb="FFD8DEF0"/>
        </right>
        <top style="thin">
          <color rgb="FFD8DEF0"/>
        </top>
        <bottom style="thin">
          <color rgb="FFD8DEF0"/>
        </bottom>
        <vertical/>
        <horizontal/>
      </border>
    </dxf>
    <dxf>
      <font>
        <b/>
        <color rgb="FF6B4A00"/>
      </font>
      <fill>
        <patternFill>
          <bgColor rgb="FFFFF7E0"/>
        </patternFill>
      </fill>
      <border>
        <left style="thin">
          <color rgb="FFD8DEF0"/>
        </left>
        <right style="thin">
          <color rgb="FFD8DEF0"/>
        </right>
        <top style="thin">
          <color rgb="FFD8DEF0"/>
        </top>
        <bottom style="thin">
          <color rgb="FFD8DEF0"/>
        </bottom>
        <vertical/>
        <horizontal/>
      </border>
    </dxf>
    <dxf>
      <font>
        <b/>
        <color rgb="FFA00000"/>
      </font>
      <fill>
        <patternFill>
          <bgColor rgb="FFFDE2E1"/>
        </patternFill>
      </fill>
      <border>
        <left style="thin">
          <color rgb="FFD8DEF0"/>
        </left>
        <right style="thin">
          <color rgb="FFD8DEF0"/>
        </right>
        <top style="thin">
          <color rgb="FFD8DEF0"/>
        </top>
        <bottom style="thin">
          <color rgb="FFD8DEF0"/>
        </bottom>
        <vertical/>
        <horizontal/>
      </border>
    </dxf>
    <dxf>
      <font>
        <color rgb="FF5A6478"/>
      </font>
      <fill>
        <patternFill>
          <bgColor rgb="FFEEF2F7"/>
        </patternFill>
      </fill>
      <border>
        <left style="thin">
          <color rgb="FFD8DEF0"/>
        </left>
        <right style="thin">
          <color rgb="FFD8DEF0"/>
        </right>
        <top style="thin">
          <color rgb="FFD8DEF0"/>
        </top>
        <bottom style="thin">
          <color rgb="FFD8DEF0"/>
        </bottom>
        <vertical/>
        <horizontal/>
      </border>
    </dxf>
    <dxf>
      <font>
        <b/>
        <color rgb="FF0B6B3A"/>
      </font>
      <fill>
        <patternFill>
          <bgColor rgb="FFE9FFF7"/>
        </patternFill>
      </fill>
      <border>
        <left style="thin">
          <color rgb="FFD8DEF0"/>
        </left>
        <right style="thin">
          <color rgb="FFD8DEF0"/>
        </right>
        <top style="thin">
          <color rgb="FFD8DEF0"/>
        </top>
        <bottom style="thin">
          <color rgb="FFD8DEF0"/>
        </bottom>
        <vertical/>
        <horizontal/>
      </border>
    </dxf>
    <dxf>
      <font>
        <b/>
        <color rgb="FF6B4A00"/>
      </font>
      <fill>
        <patternFill>
          <bgColor rgb="FFFFF7E0"/>
        </patternFill>
      </fill>
      <border>
        <left style="thin">
          <color rgb="FFD8DEF0"/>
        </left>
        <right style="thin">
          <color rgb="FFD8DEF0"/>
        </right>
        <top style="thin">
          <color rgb="FFD8DEF0"/>
        </top>
        <bottom style="thin">
          <color rgb="FFD8DEF0"/>
        </bottom>
        <vertical/>
        <horizontal/>
      </border>
    </dxf>
    <dxf>
      <font>
        <b/>
        <color rgb="FFA00000"/>
      </font>
      <fill>
        <patternFill>
          <bgColor rgb="FFFDE2E1"/>
        </patternFill>
      </fill>
      <border>
        <left style="thin">
          <color rgb="FFD8DEF0"/>
        </left>
        <right style="thin">
          <color rgb="FFD8DEF0"/>
        </right>
        <top style="thin">
          <color rgb="FFD8DEF0"/>
        </top>
        <bottom style="thin">
          <color rgb="FFD8DEF0"/>
        </bottom>
        <vertical/>
        <horizontal/>
      </border>
    </dxf>
    <dxf>
      <font>
        <b/>
        <color rgb="FF0B6B3A"/>
      </font>
      <fill>
        <patternFill>
          <bgColor rgb="FFE9FFF7"/>
        </patternFill>
      </fill>
      <border>
        <left style="thin">
          <color rgb="FFD8DEF0"/>
        </left>
        <right style="thin">
          <color rgb="FFD8DEF0"/>
        </right>
        <top style="thin">
          <color rgb="FFD8DEF0"/>
        </top>
        <bottom style="thin">
          <color rgb="FFD8DEF0"/>
        </bottom>
        <vertical/>
        <horizontal/>
      </border>
    </dxf>
    <dxf>
      <font>
        <b/>
        <color rgb="FF6B4A00"/>
      </font>
      <fill>
        <patternFill>
          <bgColor rgb="FFFFF7E0"/>
        </patternFill>
      </fill>
      <border>
        <left style="thin">
          <color rgb="FFD8DEF0"/>
        </left>
        <right style="thin">
          <color rgb="FFD8DEF0"/>
        </right>
        <top style="thin">
          <color rgb="FFD8DEF0"/>
        </top>
        <bottom style="thin">
          <color rgb="FFD8DEF0"/>
        </bottom>
        <vertical/>
        <horizontal/>
      </border>
    </dxf>
    <dxf>
      <font>
        <b/>
        <color rgb="FFA00000"/>
      </font>
      <fill>
        <patternFill>
          <bgColor rgb="FFFDE2E1"/>
        </patternFill>
      </fill>
      <border>
        <left style="thin">
          <color rgb="FFD8DEF0"/>
        </left>
        <right style="thin">
          <color rgb="FFD8DEF0"/>
        </right>
        <top style="thin">
          <color rgb="FFD8DEF0"/>
        </top>
        <bottom style="thin">
          <color rgb="FFD8DEF0"/>
        </bottom>
        <vertical/>
        <horizontal/>
      </border>
    </dxf>
    <dxf>
      <font>
        <b/>
        <color rgb="FF0B6B3A"/>
      </font>
      <fill>
        <patternFill>
          <bgColor rgb="FFE9FFF7"/>
        </patternFill>
      </fill>
      <border>
        <left style="thin">
          <color rgb="FFD8DEF0"/>
        </left>
        <right style="thin">
          <color rgb="FFD8DEF0"/>
        </right>
        <top style="thin">
          <color rgb="FFD8DEF0"/>
        </top>
        <bottom style="thin">
          <color rgb="FFD8DEF0"/>
        </bottom>
        <vertical/>
        <horizontal/>
      </border>
    </dxf>
    <dxf>
      <font>
        <b/>
        <color rgb="FF6B4A00"/>
      </font>
      <fill>
        <patternFill>
          <bgColor rgb="FFFFF7E0"/>
        </patternFill>
      </fill>
      <border>
        <left style="thin">
          <color rgb="FFD8DEF0"/>
        </left>
        <right style="thin">
          <color rgb="FFD8DEF0"/>
        </right>
        <top style="thin">
          <color rgb="FFD8DEF0"/>
        </top>
        <bottom style="thin">
          <color rgb="FFD8DEF0"/>
        </bottom>
        <vertical/>
        <horizontal/>
      </border>
    </dxf>
    <dxf>
      <font>
        <b/>
        <color rgb="FFA00000"/>
      </font>
      <fill>
        <patternFill>
          <bgColor rgb="FFFDE2E1"/>
        </patternFill>
      </fill>
      <border>
        <left style="thin">
          <color rgb="FFD8DEF0"/>
        </left>
        <right style="thin">
          <color rgb="FFD8DEF0"/>
        </right>
        <top style="thin">
          <color rgb="FFD8DEF0"/>
        </top>
        <bottom style="thin">
          <color rgb="FFD8DEF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Dependency Score by User Group</a:t>
            </a:r>
          </a:p>
        </c:rich>
      </c:tx>
      <c:overlay val="0"/>
    </c:title>
    <c:autoTitleDeleted val="0"/>
    <c:plotArea>
      <c:layout/>
      <c:barChart>
        <c:barDir val="bar"/>
        <c:grouping val="clustered"/>
        <c:varyColors val="0"/>
        <c:ser>
          <c:idx val="0"/>
          <c:order val="0"/>
          <c:tx>
            <c:v>Dependency Score</c:v>
          </c:tx>
          <c:spPr>
            <a:solidFill>
              <a:srgbClr val="00C8C8"/>
            </a:solidFill>
            <a:ln>
              <a:solidFill>
                <a:srgbClr val="00C8C8"/>
              </a:solidFill>
            </a:ln>
          </c:spPr>
          <c:invertIfNegative val="0"/>
          <c:cat>
            <c:strRef>
              <c:f>Dashboard!$B$14:$B$25</c:f>
              <c:strCache>
                <c:ptCount val="8"/>
                <c:pt idx="0">
                  <c:v>Frontline Workers</c:v>
                </c:pt>
                <c:pt idx="1">
                  <c:v>Contractors</c:v>
                </c:pt>
                <c:pt idx="2">
                  <c:v>Standard Office Users</c:v>
                </c:pt>
                <c:pt idx="3">
                  <c:v>Managers</c:v>
                </c:pt>
                <c:pt idx="4">
                  <c:v>Finance</c:v>
                </c:pt>
                <c:pt idx="5">
                  <c:v>Legal / Compliance</c:v>
                </c:pt>
                <c:pt idx="6">
                  <c:v>Security / IT Admins</c:v>
                </c:pt>
                <c:pt idx="7">
                  <c:v>Executives</c:v>
                </c:pt>
              </c:strCache>
            </c:strRef>
          </c:cat>
          <c:val>
            <c:numRef>
              <c:f>Dashboard!$D$14:$D$25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51B-4143-9A58-D8E9F2F95340}"/>
            </c:ext>
          </c:extLst>
        </c:ser>
        <c:dLbls>
          <c:showLegendKey val="0"/>
          <c:showVal val="0"/>
          <c:showCatName val="0"/>
          <c:showSerName val="0"/>
          <c:showPercent val="0"/>
          <c:showBubbleSize val="0"/>
        </c:dLbls>
        <c:gapWidth val="150"/>
        <c:axId val="50010001"/>
        <c:axId val="50010002"/>
      </c:barChart>
      <c:catAx>
        <c:axId val="50010001"/>
        <c:scaling>
          <c:orientation val="minMax"/>
        </c:scaling>
        <c:delete val="0"/>
        <c:axPos val="l"/>
        <c:numFmt formatCode="General" sourceLinked="1"/>
        <c:majorTickMark val="out"/>
        <c:minorTickMark val="none"/>
        <c:tickLblPos val="nextTo"/>
        <c:crossAx val="50010002"/>
        <c:crosses val="autoZero"/>
        <c:auto val="1"/>
        <c:lblAlgn val="ctr"/>
        <c:lblOffset val="100"/>
        <c:noMultiLvlLbl val="0"/>
      </c:catAx>
      <c:valAx>
        <c:axId val="50010002"/>
        <c:scaling>
          <c:orientation val="minMax"/>
          <c:max val="5"/>
          <c:min val="0"/>
        </c:scaling>
        <c:delete val="0"/>
        <c:axPos val="b"/>
        <c:majorGridlines/>
        <c:numFmt formatCode="0.0" sourceLinked="1"/>
        <c:majorTickMark val="out"/>
        <c:minorTickMark val="none"/>
        <c:tickLblPos val="nextTo"/>
        <c:crossAx val="50010001"/>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xdr:colOff>
      <xdr:row>27</xdr:row>
      <xdr:rowOff>0</xdr:rowOff>
    </xdr:from>
    <xdr:to>
      <xdr:col>3</xdr:col>
      <xdr:colOff>1574801</xdr:colOff>
      <xdr:row>34</xdr:row>
      <xdr:rowOff>76200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hyperlink" Target="https://learn.microsoft.com/en-us/office365/servicedescriptions/office-365-platform-service-description/office-365-plan-options" TargetMode="External"/><Relationship Id="rId1" Type="http://schemas.openxmlformats.org/officeDocument/2006/relationships/hyperlink" Target="https://www.microsoft.com/en-us/microsoft-365/enterprise/microsoft-365-plans-and-pric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3"/>
  <sheetViews>
    <sheetView showGridLines="0" workbookViewId="0">
      <selection activeCell="I19" sqref="I19"/>
    </sheetView>
  </sheetViews>
  <sheetFormatPr baseColWidth="10" defaultColWidth="8.83203125" defaultRowHeight="15" x14ac:dyDescent="0.2"/>
  <cols>
    <col min="1" max="1" width="3.6640625" customWidth="1"/>
    <col min="2" max="2" width="30.6640625" customWidth="1"/>
    <col min="3" max="6" width="25.6640625" customWidth="1"/>
  </cols>
  <sheetData>
    <row r="2" spans="2:6" x14ac:dyDescent="0.2">
      <c r="B2" s="14" t="s">
        <v>0</v>
      </c>
      <c r="C2" s="14"/>
      <c r="D2" s="14"/>
      <c r="E2" s="14"/>
      <c r="F2" s="14"/>
    </row>
    <row r="3" spans="2:6" x14ac:dyDescent="0.2">
      <c r="B3" s="15" t="s">
        <v>1</v>
      </c>
      <c r="C3" s="15"/>
      <c r="D3" s="15"/>
      <c r="E3" s="15"/>
      <c r="F3" s="15"/>
    </row>
    <row r="4" spans="2:6" x14ac:dyDescent="0.2">
      <c r="B4" s="15"/>
      <c r="C4" s="15"/>
      <c r="D4" s="15"/>
      <c r="E4" s="15"/>
      <c r="F4" s="15"/>
    </row>
    <row r="5" spans="2:6" x14ac:dyDescent="0.2">
      <c r="B5" s="16" t="s">
        <v>2</v>
      </c>
      <c r="C5" s="16"/>
      <c r="D5" s="16"/>
      <c r="E5" s="16"/>
      <c r="F5" s="16"/>
    </row>
    <row r="6" spans="2:6" x14ac:dyDescent="0.2">
      <c r="B6" s="16"/>
      <c r="C6" s="16"/>
      <c r="D6" s="16"/>
      <c r="E6" s="16"/>
      <c r="F6" s="16"/>
    </row>
    <row r="7" spans="2:6" x14ac:dyDescent="0.2">
      <c r="B7" s="16"/>
      <c r="C7" s="16"/>
      <c r="D7" s="16"/>
      <c r="E7" s="16"/>
      <c r="F7" s="16"/>
    </row>
    <row r="10" spans="2:6" ht="29" x14ac:dyDescent="0.2">
      <c r="B10" s="1" t="s">
        <v>3</v>
      </c>
      <c r="C10" s="1" t="s">
        <v>4</v>
      </c>
      <c r="D10" s="1" t="s">
        <v>5</v>
      </c>
      <c r="E10" s="1" t="s">
        <v>6</v>
      </c>
    </row>
    <row r="11" spans="2:6" ht="28" x14ac:dyDescent="0.2">
      <c r="B11" s="2" t="s">
        <v>7</v>
      </c>
      <c r="C11" s="2" t="s">
        <v>8</v>
      </c>
      <c r="D11" s="2" t="s">
        <v>9</v>
      </c>
      <c r="E11" s="2" t="s">
        <v>10</v>
      </c>
    </row>
    <row r="13" spans="2:6" x14ac:dyDescent="0.2">
      <c r="B13" s="12" t="s">
        <v>11</v>
      </c>
      <c r="C13" s="12"/>
      <c r="D13" s="12"/>
      <c r="E13" s="12"/>
      <c r="F13" s="12"/>
    </row>
    <row r="15" spans="2:6" ht="16" x14ac:dyDescent="0.2">
      <c r="B15" s="3" t="s">
        <v>12</v>
      </c>
      <c r="C15" s="11" t="s">
        <v>13</v>
      </c>
      <c r="D15" s="11"/>
      <c r="E15" s="11"/>
      <c r="F15" s="11"/>
    </row>
    <row r="16" spans="2:6" ht="16" x14ac:dyDescent="0.2">
      <c r="B16" s="3" t="s">
        <v>14</v>
      </c>
      <c r="C16" s="11" t="s">
        <v>15</v>
      </c>
      <c r="D16" s="11"/>
      <c r="E16" s="11"/>
      <c r="F16" s="11"/>
    </row>
    <row r="17" spans="2:6" ht="16" x14ac:dyDescent="0.2">
      <c r="B17" s="3" t="s">
        <v>16</v>
      </c>
      <c r="C17" s="11" t="s">
        <v>17</v>
      </c>
      <c r="D17" s="11"/>
      <c r="E17" s="11"/>
      <c r="F17" s="11"/>
    </row>
    <row r="18" spans="2:6" ht="16" x14ac:dyDescent="0.2">
      <c r="B18" s="3" t="s">
        <v>18</v>
      </c>
      <c r="C18" s="11" t="s">
        <v>19</v>
      </c>
      <c r="D18" s="11"/>
      <c r="E18" s="11"/>
      <c r="F18" s="11"/>
    </row>
    <row r="20" spans="2:6" x14ac:dyDescent="0.2">
      <c r="B20" s="12" t="s">
        <v>20</v>
      </c>
      <c r="C20" s="12"/>
      <c r="D20" s="12"/>
      <c r="E20" s="12"/>
      <c r="F20" s="12"/>
    </row>
    <row r="21" spans="2:6" x14ac:dyDescent="0.2">
      <c r="B21" s="17" t="s">
        <v>21</v>
      </c>
      <c r="C21" s="17"/>
      <c r="D21" s="17"/>
      <c r="E21" s="17"/>
      <c r="F21" s="17"/>
    </row>
    <row r="22" spans="2:6" x14ac:dyDescent="0.2">
      <c r="B22" s="17"/>
      <c r="C22" s="17"/>
      <c r="D22" s="17"/>
      <c r="E22" s="17"/>
      <c r="F22" s="17"/>
    </row>
    <row r="23" spans="2:6" x14ac:dyDescent="0.2">
      <c r="B23" s="17"/>
      <c r="C23" s="17"/>
      <c r="D23" s="17"/>
      <c r="E23" s="17"/>
      <c r="F23" s="17"/>
    </row>
  </sheetData>
  <mergeCells count="10">
    <mergeCell ref="B2:F2"/>
    <mergeCell ref="B3:F4"/>
    <mergeCell ref="B5:F7"/>
    <mergeCell ref="B13:F13"/>
    <mergeCell ref="C15:F15"/>
    <mergeCell ref="C16:F16"/>
    <mergeCell ref="C17:F17"/>
    <mergeCell ref="C18:F18"/>
    <mergeCell ref="B20:F20"/>
    <mergeCell ref="B21:F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38"/>
  <sheetViews>
    <sheetView showGridLines="0" workbookViewId="0">
      <selection sqref="A1:XFD1048576"/>
    </sheetView>
  </sheetViews>
  <sheetFormatPr baseColWidth="10" defaultColWidth="8.83203125" defaultRowHeight="15" x14ac:dyDescent="0.2"/>
  <cols>
    <col min="1" max="1" width="3.6640625" customWidth="1"/>
    <col min="2" max="2" width="30.6640625" customWidth="1"/>
    <col min="3" max="4" width="22.6640625" customWidth="1"/>
    <col min="5" max="5" width="28.6640625" customWidth="1"/>
    <col min="6" max="6" width="52.6640625" customWidth="1"/>
  </cols>
  <sheetData>
    <row r="2" spans="2:6" x14ac:dyDescent="0.2">
      <c r="B2" s="14" t="s">
        <v>0</v>
      </c>
      <c r="C2" s="14"/>
      <c r="D2" s="14"/>
      <c r="E2" s="14"/>
      <c r="F2" s="14"/>
    </row>
    <row r="3" spans="2:6" x14ac:dyDescent="0.2">
      <c r="B3" s="15" t="s">
        <v>22</v>
      </c>
      <c r="C3" s="15"/>
      <c r="D3" s="15"/>
      <c r="E3" s="15"/>
      <c r="F3" s="15"/>
    </row>
    <row r="4" spans="2:6" x14ac:dyDescent="0.2">
      <c r="B4" s="15"/>
      <c r="C4" s="15"/>
      <c r="D4" s="15"/>
      <c r="E4" s="15"/>
      <c r="F4" s="15"/>
    </row>
    <row r="5" spans="2:6" x14ac:dyDescent="0.2">
      <c r="B5" s="16" t="s">
        <v>23</v>
      </c>
      <c r="C5" s="16"/>
      <c r="D5" s="16"/>
      <c r="E5" s="16"/>
      <c r="F5" s="16"/>
    </row>
    <row r="6" spans="2:6" x14ac:dyDescent="0.2">
      <c r="B6" s="16"/>
      <c r="C6" s="16"/>
      <c r="D6" s="16"/>
      <c r="E6" s="16"/>
      <c r="F6" s="16"/>
    </row>
    <row r="8" spans="2:6" ht="32" x14ac:dyDescent="0.2">
      <c r="B8" s="5" t="s">
        <v>24</v>
      </c>
      <c r="C8" s="5" t="s">
        <v>25</v>
      </c>
      <c r="D8" s="5" t="s">
        <v>26</v>
      </c>
      <c r="E8" s="5" t="s">
        <v>27</v>
      </c>
      <c r="F8" s="5" t="s">
        <v>28</v>
      </c>
    </row>
    <row r="9" spans="2:6" ht="29" x14ac:dyDescent="0.2">
      <c r="B9" s="1">
        <f>SUMIF('User Segmentation'!G:G,"Yes",'User Segmentation'!B:B)</f>
        <v>0</v>
      </c>
      <c r="C9" s="1">
        <f>SUMIFS('User Segmentation'!B:B,'User Segmentation'!G:G,"Yes",'Dependency Score'!J:J,"Low Risk")+SUMIFS('User Segmentation'!B:B,'User Segmentation'!G:G,"Yes",'Dependency Score'!J:J,"Minimal Dependency")</f>
        <v>0</v>
      </c>
      <c r="D9" s="1">
        <f>SUMIFS('User Segmentation'!B:B,'User Segmentation'!G:G,"Yes",'Dependency Score'!J:J,"High Risk")</f>
        <v>0</v>
      </c>
      <c r="E9" s="1">
        <f>IFERROR(AVERAGEIF('Dependency Score'!I:I,"&gt;0"),0)</f>
        <v>0</v>
      </c>
      <c r="F9" s="2" t="str">
        <f>IF(E9&gt;=4,"High dependency profile",IF(E9&gt;=2.5,"Moderate dependency profile",IF(E9&gt;=1,"Optimization opportunity","Low dependency profile")))</f>
        <v>Low dependency profile</v>
      </c>
    </row>
    <row r="12" spans="2:6" x14ac:dyDescent="0.2">
      <c r="B12" s="12" t="s">
        <v>29</v>
      </c>
      <c r="C12" s="12"/>
      <c r="D12" s="12"/>
      <c r="E12" s="12"/>
      <c r="F12" s="12"/>
    </row>
    <row r="13" spans="2:6" ht="16" x14ac:dyDescent="0.2">
      <c r="B13" s="5" t="s">
        <v>30</v>
      </c>
      <c r="C13" s="5" t="s">
        <v>31</v>
      </c>
      <c r="D13" s="5" t="s">
        <v>32</v>
      </c>
      <c r="E13" s="5" t="s">
        <v>33</v>
      </c>
      <c r="F13" s="5" t="s">
        <v>34</v>
      </c>
    </row>
    <row r="14" spans="2:6" ht="16" x14ac:dyDescent="0.2">
      <c r="B14" s="4" t="str">
        <f>IF('User Segmentation'!A2="","",'User Segmentation'!A2)</f>
        <v>Frontline Workers</v>
      </c>
      <c r="C14" s="9">
        <f>IF(B14="","",'User Segmentation'!B2)</f>
        <v>0</v>
      </c>
      <c r="D14" s="8" t="e">
        <f>IF(B14="","",'Dependency Score'!I2)</f>
        <v>#DIV/0!</v>
      </c>
      <c r="E14" s="4" t="e">
        <f>IF(B14="","",'Dependency Score'!J2)</f>
        <v>#DIV/0!</v>
      </c>
      <c r="F14" s="4" t="e">
        <f>IF(B14="","",'Dependency Score'!L2)</f>
        <v>#DIV/0!</v>
      </c>
    </row>
    <row r="15" spans="2:6" ht="16" x14ac:dyDescent="0.2">
      <c r="B15" s="4" t="str">
        <f>IF('User Segmentation'!A3="","",'User Segmentation'!A3)</f>
        <v>Contractors</v>
      </c>
      <c r="C15" s="9">
        <f>IF(B15="","",'User Segmentation'!B3)</f>
        <v>0</v>
      </c>
      <c r="D15" s="8" t="e">
        <f>IF(B15="","",'Dependency Score'!I3)</f>
        <v>#DIV/0!</v>
      </c>
      <c r="E15" s="4" t="e">
        <f>IF(B15="","",'Dependency Score'!J3)</f>
        <v>#DIV/0!</v>
      </c>
      <c r="F15" s="4" t="e">
        <f>IF(B15="","",'Dependency Score'!L3)</f>
        <v>#DIV/0!</v>
      </c>
    </row>
    <row r="16" spans="2:6" ht="16" x14ac:dyDescent="0.2">
      <c r="B16" s="4" t="str">
        <f>IF('User Segmentation'!A4="","",'User Segmentation'!A4)</f>
        <v>Standard Office Users</v>
      </c>
      <c r="C16" s="9">
        <f>IF(B16="","",'User Segmentation'!B4)</f>
        <v>0</v>
      </c>
      <c r="D16" s="8" t="e">
        <f>IF(B16="","",'Dependency Score'!I4)</f>
        <v>#DIV/0!</v>
      </c>
      <c r="E16" s="4" t="e">
        <f>IF(B16="","",'Dependency Score'!J4)</f>
        <v>#DIV/0!</v>
      </c>
      <c r="F16" s="4" t="e">
        <f>IF(B16="","",'Dependency Score'!L4)</f>
        <v>#DIV/0!</v>
      </c>
    </row>
    <row r="17" spans="2:6" ht="16" x14ac:dyDescent="0.2">
      <c r="B17" s="4" t="str">
        <f>IF('User Segmentation'!A5="","",'User Segmentation'!A5)</f>
        <v>Managers</v>
      </c>
      <c r="C17" s="9">
        <f>IF(B17="","",'User Segmentation'!B5)</f>
        <v>0</v>
      </c>
      <c r="D17" s="8" t="e">
        <f>IF(B17="","",'Dependency Score'!I5)</f>
        <v>#DIV/0!</v>
      </c>
      <c r="E17" s="4" t="e">
        <f>IF(B17="","",'Dependency Score'!J5)</f>
        <v>#DIV/0!</v>
      </c>
      <c r="F17" s="4" t="e">
        <f>IF(B17="","",'Dependency Score'!L5)</f>
        <v>#DIV/0!</v>
      </c>
    </row>
    <row r="18" spans="2:6" ht="16" x14ac:dyDescent="0.2">
      <c r="B18" s="4" t="str">
        <f>IF('User Segmentation'!A6="","",'User Segmentation'!A6)</f>
        <v>Finance</v>
      </c>
      <c r="C18" s="9">
        <f>IF(B18="","",'User Segmentation'!B6)</f>
        <v>0</v>
      </c>
      <c r="D18" s="8" t="e">
        <f>IF(B18="","",'Dependency Score'!I6)</f>
        <v>#DIV/0!</v>
      </c>
      <c r="E18" s="4" t="e">
        <f>IF(B18="","",'Dependency Score'!J6)</f>
        <v>#DIV/0!</v>
      </c>
      <c r="F18" s="4" t="e">
        <f>IF(B18="","",'Dependency Score'!L6)</f>
        <v>#DIV/0!</v>
      </c>
    </row>
    <row r="19" spans="2:6" ht="16" x14ac:dyDescent="0.2">
      <c r="B19" s="4" t="str">
        <f>IF('User Segmentation'!A7="","",'User Segmentation'!A7)</f>
        <v>Legal / Compliance</v>
      </c>
      <c r="C19" s="9">
        <f>IF(B19="","",'User Segmentation'!B7)</f>
        <v>0</v>
      </c>
      <c r="D19" s="8" t="e">
        <f>IF(B19="","",'Dependency Score'!I7)</f>
        <v>#DIV/0!</v>
      </c>
      <c r="E19" s="4" t="e">
        <f>IF(B19="","",'Dependency Score'!J7)</f>
        <v>#DIV/0!</v>
      </c>
      <c r="F19" s="4" t="e">
        <f>IF(B19="","",'Dependency Score'!L7)</f>
        <v>#DIV/0!</v>
      </c>
    </row>
    <row r="20" spans="2:6" ht="16" x14ac:dyDescent="0.2">
      <c r="B20" s="4" t="str">
        <f>IF('User Segmentation'!A8="","",'User Segmentation'!A8)</f>
        <v>Security / IT Admins</v>
      </c>
      <c r="C20" s="9">
        <f>IF(B20="","",'User Segmentation'!B8)</f>
        <v>0</v>
      </c>
      <c r="D20" s="8" t="e">
        <f>IF(B20="","",'Dependency Score'!I8)</f>
        <v>#DIV/0!</v>
      </c>
      <c r="E20" s="4" t="e">
        <f>IF(B20="","",'Dependency Score'!J8)</f>
        <v>#DIV/0!</v>
      </c>
      <c r="F20" s="4" t="e">
        <f>IF(B20="","",'Dependency Score'!L8)</f>
        <v>#DIV/0!</v>
      </c>
    </row>
    <row r="21" spans="2:6" ht="16" x14ac:dyDescent="0.2">
      <c r="B21" s="4" t="str">
        <f>IF('User Segmentation'!A9="","",'User Segmentation'!A9)</f>
        <v>Executives</v>
      </c>
      <c r="C21" s="9">
        <f>IF(B21="","",'User Segmentation'!B9)</f>
        <v>0</v>
      </c>
      <c r="D21" s="8" t="e">
        <f>IF(B21="","",'Dependency Score'!I9)</f>
        <v>#DIV/0!</v>
      </c>
      <c r="E21" s="4" t="e">
        <f>IF(B21="","",'Dependency Score'!J9)</f>
        <v>#DIV/0!</v>
      </c>
      <c r="F21" s="4" t="e">
        <f>IF(B21="","",'Dependency Score'!L9)</f>
        <v>#DIV/0!</v>
      </c>
    </row>
    <row r="22" spans="2:6" ht="16" x14ac:dyDescent="0.2">
      <c r="B22" s="4" t="str">
        <f>IF('User Segmentation'!A10="","",'User Segmentation'!A10)</f>
        <v/>
      </c>
      <c r="C22" s="9" t="str">
        <f>IF(B22="","",'User Segmentation'!B10)</f>
        <v/>
      </c>
      <c r="D22" s="8" t="str">
        <f>IF(B22="","",'Dependency Score'!I10)</f>
        <v/>
      </c>
      <c r="E22" s="4" t="str">
        <f>IF(B22="","",'Dependency Score'!J10)</f>
        <v/>
      </c>
      <c r="F22" s="4" t="str">
        <f>IF(B22="","",'Dependency Score'!L10)</f>
        <v/>
      </c>
    </row>
    <row r="23" spans="2:6" ht="16" x14ac:dyDescent="0.2">
      <c r="B23" s="4" t="str">
        <f>IF('User Segmentation'!A11="","",'User Segmentation'!A11)</f>
        <v/>
      </c>
      <c r="C23" s="9" t="str">
        <f>IF(B23="","",'User Segmentation'!B11)</f>
        <v/>
      </c>
      <c r="D23" s="8" t="str">
        <f>IF(B23="","",'Dependency Score'!I11)</f>
        <v/>
      </c>
      <c r="E23" s="4" t="str">
        <f>IF(B23="","",'Dependency Score'!J11)</f>
        <v/>
      </c>
      <c r="F23" s="4" t="str">
        <f>IF(B23="","",'Dependency Score'!L11)</f>
        <v/>
      </c>
    </row>
    <row r="24" spans="2:6" ht="16" x14ac:dyDescent="0.2">
      <c r="B24" s="4" t="str">
        <f>IF('User Segmentation'!A12="","",'User Segmentation'!A12)</f>
        <v/>
      </c>
      <c r="C24" s="9" t="str">
        <f>IF(B24="","",'User Segmentation'!B12)</f>
        <v/>
      </c>
      <c r="D24" s="8" t="str">
        <f>IF(B24="","",'Dependency Score'!I12)</f>
        <v/>
      </c>
      <c r="E24" s="4" t="str">
        <f>IF(B24="","",'Dependency Score'!J12)</f>
        <v/>
      </c>
      <c r="F24" s="4" t="str">
        <f>IF(B24="","",'Dependency Score'!L12)</f>
        <v/>
      </c>
    </row>
    <row r="25" spans="2:6" ht="16" x14ac:dyDescent="0.2">
      <c r="B25" s="4" t="str">
        <f>IF('User Segmentation'!A13="","",'User Segmentation'!A13)</f>
        <v/>
      </c>
      <c r="C25" s="9" t="str">
        <f>IF(B25="","",'User Segmentation'!B13)</f>
        <v/>
      </c>
      <c r="D25" s="8" t="str">
        <f>IF(B25="","",'Dependency Score'!I13)</f>
        <v/>
      </c>
      <c r="E25" s="4" t="str">
        <f>IF(B25="","",'Dependency Score'!J13)</f>
        <v/>
      </c>
      <c r="F25" s="4" t="str">
        <f>IF(B25="","",'Dependency Score'!L13)</f>
        <v/>
      </c>
    </row>
    <row r="28" spans="2:6" x14ac:dyDescent="0.2">
      <c r="E28" s="12" t="s">
        <v>35</v>
      </c>
      <c r="F28" s="12"/>
    </row>
    <row r="29" spans="2:6" x14ac:dyDescent="0.2">
      <c r="E29" s="11" t="s">
        <v>36</v>
      </c>
      <c r="F29" s="11"/>
    </row>
    <row r="30" spans="2:6" x14ac:dyDescent="0.2">
      <c r="E30" s="11"/>
      <c r="F30" s="11"/>
    </row>
    <row r="31" spans="2:6" x14ac:dyDescent="0.2">
      <c r="E31" s="11"/>
      <c r="F31" s="11"/>
    </row>
    <row r="32" spans="2:6" x14ac:dyDescent="0.2">
      <c r="E32" s="11"/>
      <c r="F32" s="11"/>
    </row>
    <row r="34" spans="5:6" x14ac:dyDescent="0.2">
      <c r="E34" s="12" t="s">
        <v>37</v>
      </c>
      <c r="F34" s="12"/>
    </row>
    <row r="35" spans="5:6" x14ac:dyDescent="0.2">
      <c r="E35" s="13" t="s">
        <v>38</v>
      </c>
      <c r="F35" s="13"/>
    </row>
    <row r="36" spans="5:6" x14ac:dyDescent="0.2">
      <c r="E36" s="13"/>
      <c r="F36" s="13"/>
    </row>
    <row r="37" spans="5:6" x14ac:dyDescent="0.2">
      <c r="E37" s="13"/>
      <c r="F37" s="13"/>
    </row>
    <row r="38" spans="5:6" x14ac:dyDescent="0.2">
      <c r="E38" s="13"/>
      <c r="F38" s="13"/>
    </row>
  </sheetData>
  <mergeCells count="8">
    <mergeCell ref="E29:F32"/>
    <mergeCell ref="E34:F34"/>
    <mergeCell ref="E35:F38"/>
    <mergeCell ref="B2:F2"/>
    <mergeCell ref="B3:F4"/>
    <mergeCell ref="B5:F6"/>
    <mergeCell ref="B12:F12"/>
    <mergeCell ref="E28:F28"/>
  </mergeCells>
  <conditionalFormatting sqref="D14:D26">
    <cfRule type="colorScale" priority="1">
      <colorScale>
        <cfvo type="min"/>
        <cfvo type="percentile" val="50"/>
        <cfvo type="max"/>
        <color rgb="FFE9FFF7"/>
        <color rgb="FFFFF7E0"/>
        <color rgb="FFFDE2E1"/>
      </colorScale>
    </cfRule>
  </conditionalFormatting>
  <conditionalFormatting sqref="E14:E26">
    <cfRule type="containsText" dxfId="12" priority="2" operator="containsText" text="High Risk">
      <formula>NOT(ISERROR(SEARCH("High Risk",E14)))</formula>
    </cfRule>
    <cfRule type="containsText" dxfId="11" priority="3" operator="containsText" text="Moderate Risk">
      <formula>NOT(ISERROR(SEARCH("Moderate Risk",E14)))</formula>
    </cfRule>
    <cfRule type="containsText" dxfId="10" priority="4" operator="containsText" text="Low Risk">
      <formula>NOT(ISERROR(SEARCH("Low Risk",E14)))</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
  <sheetViews>
    <sheetView showGridLines="0" workbookViewId="0">
      <pane ySplit="1" topLeftCell="A2" activePane="bottomLeft" state="frozen"/>
      <selection pane="bottomLeft" sqref="A1:XFD1048576"/>
    </sheetView>
  </sheetViews>
  <sheetFormatPr baseColWidth="10" defaultColWidth="8.83203125" defaultRowHeight="15" x14ac:dyDescent="0.2"/>
  <cols>
    <col min="1" max="1" width="28.6640625" customWidth="1"/>
    <col min="2" max="2" width="14.6640625" customWidth="1"/>
    <col min="3" max="3" width="18.6640625" customWidth="1"/>
    <col min="4" max="5" width="22.6640625" customWidth="1"/>
    <col min="6" max="6" width="42.6640625" customWidth="1"/>
    <col min="7" max="7" width="18.6640625" customWidth="1"/>
  </cols>
  <sheetData>
    <row r="1" spans="1:7" ht="16" x14ac:dyDescent="0.2">
      <c r="A1" s="5" t="s">
        <v>30</v>
      </c>
      <c r="B1" s="5" t="s">
        <v>39</v>
      </c>
      <c r="C1" s="5" t="s">
        <v>40</v>
      </c>
      <c r="D1" s="5" t="s">
        <v>41</v>
      </c>
      <c r="E1" s="5" t="s">
        <v>42</v>
      </c>
      <c r="F1" s="5" t="s">
        <v>43</v>
      </c>
      <c r="G1" s="5" t="s">
        <v>44</v>
      </c>
    </row>
    <row r="2" spans="1:7" ht="16" x14ac:dyDescent="0.2">
      <c r="A2" s="6" t="s">
        <v>45</v>
      </c>
      <c r="B2" s="7">
        <v>0</v>
      </c>
      <c r="C2" s="6" t="s">
        <v>46</v>
      </c>
      <c r="D2" s="6" t="s">
        <v>47</v>
      </c>
      <c r="E2" s="6" t="s">
        <v>48</v>
      </c>
      <c r="F2" s="6"/>
      <c r="G2" s="7" t="s">
        <v>49</v>
      </c>
    </row>
    <row r="3" spans="1:7" ht="16" x14ac:dyDescent="0.2">
      <c r="A3" s="6" t="s">
        <v>50</v>
      </c>
      <c r="B3" s="7">
        <v>0</v>
      </c>
      <c r="C3" s="6" t="s">
        <v>51</v>
      </c>
      <c r="D3" s="6" t="s">
        <v>52</v>
      </c>
      <c r="E3" s="6" t="s">
        <v>48</v>
      </c>
      <c r="F3" s="6"/>
      <c r="G3" s="7" t="s">
        <v>49</v>
      </c>
    </row>
    <row r="4" spans="1:7" ht="16" x14ac:dyDescent="0.2">
      <c r="A4" s="6" t="s">
        <v>53</v>
      </c>
      <c r="B4" s="7">
        <v>0</v>
      </c>
      <c r="C4" s="6" t="s">
        <v>54</v>
      </c>
      <c r="D4" s="6" t="s">
        <v>55</v>
      </c>
      <c r="E4" s="6" t="s">
        <v>56</v>
      </c>
      <c r="F4" s="6"/>
      <c r="G4" s="7" t="s">
        <v>49</v>
      </c>
    </row>
    <row r="5" spans="1:7" ht="16" x14ac:dyDescent="0.2">
      <c r="A5" s="6" t="s">
        <v>57</v>
      </c>
      <c r="B5" s="7">
        <v>0</v>
      </c>
      <c r="C5" s="6" t="s">
        <v>54</v>
      </c>
      <c r="D5" s="6" t="s">
        <v>58</v>
      </c>
      <c r="E5" s="6" t="s">
        <v>56</v>
      </c>
      <c r="F5" s="6"/>
      <c r="G5" s="7" t="s">
        <v>49</v>
      </c>
    </row>
    <row r="6" spans="1:7" ht="32" x14ac:dyDescent="0.2">
      <c r="A6" s="6" t="s">
        <v>59</v>
      </c>
      <c r="B6" s="7">
        <v>0</v>
      </c>
      <c r="C6" s="6" t="s">
        <v>54</v>
      </c>
      <c r="D6" s="6" t="s">
        <v>60</v>
      </c>
      <c r="E6" s="6" t="s">
        <v>56</v>
      </c>
      <c r="F6" s="6"/>
      <c r="G6" s="7" t="s">
        <v>49</v>
      </c>
    </row>
    <row r="7" spans="1:7" ht="16" x14ac:dyDescent="0.2">
      <c r="A7" s="6" t="s">
        <v>61</v>
      </c>
      <c r="B7" s="7">
        <v>0</v>
      </c>
      <c r="C7" s="6" t="s">
        <v>54</v>
      </c>
      <c r="D7" s="6" t="s">
        <v>62</v>
      </c>
      <c r="E7" s="6" t="s">
        <v>56</v>
      </c>
      <c r="F7" s="6"/>
      <c r="G7" s="7" t="s">
        <v>49</v>
      </c>
    </row>
    <row r="8" spans="1:7" ht="16" x14ac:dyDescent="0.2">
      <c r="A8" s="6" t="s">
        <v>63</v>
      </c>
      <c r="B8" s="7">
        <v>0</v>
      </c>
      <c r="C8" s="6" t="s">
        <v>64</v>
      </c>
      <c r="D8" s="6" t="s">
        <v>65</v>
      </c>
      <c r="E8" s="6" t="s">
        <v>56</v>
      </c>
      <c r="F8" s="6"/>
      <c r="G8" s="7" t="s">
        <v>49</v>
      </c>
    </row>
    <row r="9" spans="1:7" ht="16" x14ac:dyDescent="0.2">
      <c r="A9" s="6" t="s">
        <v>66</v>
      </c>
      <c r="B9" s="7">
        <v>0</v>
      </c>
      <c r="C9" s="6" t="s">
        <v>64</v>
      </c>
      <c r="D9" s="6" t="s">
        <v>67</v>
      </c>
      <c r="E9" s="6" t="s">
        <v>56</v>
      </c>
      <c r="F9" s="6"/>
      <c r="G9" s="7" t="s">
        <v>49</v>
      </c>
    </row>
    <row r="10" spans="1:7" x14ac:dyDescent="0.2">
      <c r="A10" s="6"/>
      <c r="B10" s="7"/>
      <c r="C10" s="6"/>
      <c r="D10" s="6"/>
      <c r="E10" s="6"/>
      <c r="F10" s="6"/>
      <c r="G10" s="7"/>
    </row>
    <row r="11" spans="1:7" x14ac:dyDescent="0.2">
      <c r="A11" s="6"/>
      <c r="B11" s="7"/>
      <c r="C11" s="6"/>
      <c r="D11" s="6"/>
      <c r="E11" s="6"/>
      <c r="F11" s="6"/>
      <c r="G11" s="7"/>
    </row>
    <row r="12" spans="1:7" x14ac:dyDescent="0.2">
      <c r="A12" s="6"/>
      <c r="B12" s="7"/>
      <c r="C12" s="6"/>
      <c r="D12" s="6"/>
      <c r="E12" s="6"/>
      <c r="F12" s="6"/>
      <c r="G12" s="7"/>
    </row>
    <row r="13" spans="1:7" x14ac:dyDescent="0.2">
      <c r="A13" s="6"/>
      <c r="B13" s="7"/>
      <c r="C13" s="6"/>
      <c r="D13" s="6"/>
      <c r="E13" s="6"/>
      <c r="F13" s="6"/>
      <c r="G13" s="7"/>
    </row>
  </sheetData>
  <conditionalFormatting sqref="E2:E31">
    <cfRule type="containsText" dxfId="9" priority="1" operator="containsText" text="Critical">
      <formula>NOT(ISERROR(SEARCH("Critical",E2)))</formula>
    </cfRule>
    <cfRule type="containsText" dxfId="8" priority="2" operator="containsText" text="High">
      <formula>NOT(ISERROR(SEARCH("High",E2)))</formula>
    </cfRule>
    <cfRule type="containsText" dxfId="7" priority="3" operator="containsText" text="Low">
      <formula>NOT(ISERROR(SEARCH("Low",E2)))</formula>
    </cfRule>
  </conditionalFormatting>
  <dataValidations count="4">
    <dataValidation type="list" allowBlank="1" showInputMessage="1" showErrorMessage="1" sqref="C2:C31" xr:uid="{00000000-0002-0000-0100-000000000000}">
      <formula1>"E1,E3,E5,F3,Business Basic,Business Standard,Business Premium,Apps for Enterprise,Mixed,Other,F3 / E1 / Other,E1 / E3 / Other,E3 / E5 / Other,E5 / Other"</formula1>
    </dataValidation>
    <dataValidation type="list" allowBlank="1" showInputMessage="1" showErrorMessage="1" sqref="D2:D31" xr:uid="{00000000-0002-0000-0100-000001000000}">
      <formula1>"Frontline,External / Temporary,Knowledge Worker,Manager,Sensitive Business Function,Compliance,Privileged / Security,Executive,Other"</formula1>
    </dataValidation>
    <dataValidation type="list" allowBlank="1" showInputMessage="1" showErrorMessage="1" sqref="E2:E31" xr:uid="{00000000-0002-0000-0100-000002000000}">
      <formula1>"Low,Medium,High,Critical"</formula1>
    </dataValidation>
    <dataValidation type="list" allowBlank="1" showInputMessage="1" showErrorMessage="1" sqref="G2:G31" xr:uid="{00000000-0002-0000-0100-000003000000}">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showGridLines="0" workbookViewId="0">
      <pane ySplit="1" topLeftCell="A2" activePane="bottomLeft" state="frozen"/>
      <selection pane="bottomLeft" sqref="A1:XFD1048576"/>
    </sheetView>
  </sheetViews>
  <sheetFormatPr baseColWidth="10" defaultColWidth="8.83203125" defaultRowHeight="15" x14ac:dyDescent="0.2"/>
  <cols>
    <col min="1" max="1" width="28.6640625" customWidth="1"/>
    <col min="2" max="8" width="18.6640625" customWidth="1"/>
    <col min="9" max="9" width="17.6640625" customWidth="1"/>
    <col min="10" max="10" width="23.6640625" customWidth="1"/>
    <col min="11" max="12" width="26.6640625" customWidth="1"/>
    <col min="13" max="13" width="44.6640625" customWidth="1"/>
  </cols>
  <sheetData>
    <row r="1" spans="1:13" ht="16" x14ac:dyDescent="0.2">
      <c r="A1" s="5" t="s">
        <v>30</v>
      </c>
      <c r="B1" s="5" t="s">
        <v>68</v>
      </c>
      <c r="C1" s="5" t="s">
        <v>69</v>
      </c>
      <c r="D1" s="5" t="s">
        <v>62</v>
      </c>
      <c r="E1" s="5" t="s">
        <v>70</v>
      </c>
      <c r="F1" s="5" t="s">
        <v>71</v>
      </c>
      <c r="G1" s="5" t="s">
        <v>72</v>
      </c>
      <c r="H1" s="5" t="s">
        <v>73</v>
      </c>
      <c r="I1" s="5" t="s">
        <v>32</v>
      </c>
      <c r="J1" s="5" t="s">
        <v>33</v>
      </c>
      <c r="K1" s="5" t="s">
        <v>74</v>
      </c>
      <c r="L1" s="5" t="s">
        <v>34</v>
      </c>
      <c r="M1" s="5" t="s">
        <v>75</v>
      </c>
    </row>
    <row r="2" spans="1:13" ht="16" x14ac:dyDescent="0.2">
      <c r="A2" s="4" t="str">
        <f>IF('User Segmentation'!A2="","",'User Segmentation'!A2)</f>
        <v>Frontline Workers</v>
      </c>
      <c r="B2" s="7"/>
      <c r="C2" s="7"/>
      <c r="D2" s="7"/>
      <c r="E2" s="7"/>
      <c r="F2" s="7"/>
      <c r="G2" s="7"/>
      <c r="H2" s="7"/>
      <c r="I2" s="8" t="e">
        <f t="shared" ref="I2:I13" si="0">IF(A2="","",AVERAGE(B2:H2))</f>
        <v>#DIV/0!</v>
      </c>
      <c r="J2" s="4" t="e">
        <f t="shared" ref="J2:J13" si="1">IF(A2="","",IF(I2&gt;=4,"High Risk",IF(I2&gt;=2.5,"Moderate Risk",IF(I2&gt;=1,"Low Risk","Minimal Dependency"))))</f>
        <v>#DIV/0!</v>
      </c>
      <c r="K2" s="4" t="e">
        <f>IF(A2="","",IF(I2&gt;=4,"Keep protected / formal review",IF(I2&gt;=2.5,"Segment before downgrade",IF(OR('User Segmentation'!C2="E5",'User Segmentation'!C2="E3",'User Segmentation'!C2="E3 / E5 / Other"),"Potential downgrade candidate","Validate lower-cost fit"))))</f>
        <v>#DIV/0!</v>
      </c>
      <c r="L2" s="4" t="e">
        <f t="shared" ref="L2:L13" si="2">IF(A2="","",IF(I2&gt;=4,"Do not downgrade without review",IF(I2&gt;=2.5,"Review dependencies before change",IF(I2&gt;=1,"Evaluate lower-cost plan","Review for low-cost assignment"))))</f>
        <v>#DIV/0!</v>
      </c>
      <c r="M2" s="6"/>
    </row>
    <row r="3" spans="1:13" ht="16" x14ac:dyDescent="0.2">
      <c r="A3" s="4" t="str">
        <f>IF('User Segmentation'!A3="","",'User Segmentation'!A3)</f>
        <v>Contractors</v>
      </c>
      <c r="B3" s="7"/>
      <c r="C3" s="7"/>
      <c r="D3" s="7"/>
      <c r="E3" s="7"/>
      <c r="F3" s="7"/>
      <c r="G3" s="7"/>
      <c r="H3" s="7"/>
      <c r="I3" s="8" t="e">
        <f t="shared" si="0"/>
        <v>#DIV/0!</v>
      </c>
      <c r="J3" s="4" t="e">
        <f t="shared" si="1"/>
        <v>#DIV/0!</v>
      </c>
      <c r="K3" s="4" t="e">
        <f>IF(A3="","",IF(I3&gt;=4,"Keep protected / formal review",IF(I3&gt;=2.5,"Segment before downgrade",IF(OR('User Segmentation'!C3="E5",'User Segmentation'!C3="E3",'User Segmentation'!C3="E3 / E5 / Other"),"Potential downgrade candidate","Validate lower-cost fit"))))</f>
        <v>#DIV/0!</v>
      </c>
      <c r="L3" s="4" t="e">
        <f t="shared" si="2"/>
        <v>#DIV/0!</v>
      </c>
      <c r="M3" s="6"/>
    </row>
    <row r="4" spans="1:13" ht="16" x14ac:dyDescent="0.2">
      <c r="A4" s="4" t="str">
        <f>IF('User Segmentation'!A4="","",'User Segmentation'!A4)</f>
        <v>Standard Office Users</v>
      </c>
      <c r="B4" s="7"/>
      <c r="C4" s="7"/>
      <c r="D4" s="7"/>
      <c r="E4" s="7"/>
      <c r="F4" s="7"/>
      <c r="G4" s="7"/>
      <c r="H4" s="7"/>
      <c r="I4" s="8" t="e">
        <f t="shared" si="0"/>
        <v>#DIV/0!</v>
      </c>
      <c r="J4" s="4" t="e">
        <f t="shared" si="1"/>
        <v>#DIV/0!</v>
      </c>
      <c r="K4" s="4" t="e">
        <f>IF(A4="","",IF(I4&gt;=4,"Keep protected / formal review",IF(I4&gt;=2.5,"Segment before downgrade",IF(OR('User Segmentation'!C4="E5",'User Segmentation'!C4="E3",'User Segmentation'!C4="E3 / E5 / Other"),"Potential downgrade candidate","Validate lower-cost fit"))))</f>
        <v>#DIV/0!</v>
      </c>
      <c r="L4" s="4" t="e">
        <f t="shared" si="2"/>
        <v>#DIV/0!</v>
      </c>
      <c r="M4" s="6"/>
    </row>
    <row r="5" spans="1:13" ht="16" x14ac:dyDescent="0.2">
      <c r="A5" s="4" t="str">
        <f>IF('User Segmentation'!A5="","",'User Segmentation'!A5)</f>
        <v>Managers</v>
      </c>
      <c r="B5" s="7"/>
      <c r="C5" s="7"/>
      <c r="D5" s="7"/>
      <c r="E5" s="7"/>
      <c r="F5" s="7"/>
      <c r="G5" s="7"/>
      <c r="H5" s="7"/>
      <c r="I5" s="8" t="e">
        <f t="shared" si="0"/>
        <v>#DIV/0!</v>
      </c>
      <c r="J5" s="4" t="e">
        <f t="shared" si="1"/>
        <v>#DIV/0!</v>
      </c>
      <c r="K5" s="4" t="e">
        <f>IF(A5="","",IF(I5&gt;=4,"Keep protected / formal review",IF(I5&gt;=2.5,"Segment before downgrade",IF(OR('User Segmentation'!C5="E5",'User Segmentation'!C5="E3",'User Segmentation'!C5="E3 / E5 / Other"),"Potential downgrade candidate","Validate lower-cost fit"))))</f>
        <v>#DIV/0!</v>
      </c>
      <c r="L5" s="4" t="e">
        <f t="shared" si="2"/>
        <v>#DIV/0!</v>
      </c>
      <c r="M5" s="6"/>
    </row>
    <row r="6" spans="1:13" ht="16" x14ac:dyDescent="0.2">
      <c r="A6" s="4" t="str">
        <f>IF('User Segmentation'!A6="","",'User Segmentation'!A6)</f>
        <v>Finance</v>
      </c>
      <c r="B6" s="7"/>
      <c r="C6" s="7"/>
      <c r="D6" s="7"/>
      <c r="E6" s="7"/>
      <c r="F6" s="7"/>
      <c r="G6" s="7"/>
      <c r="H6" s="7"/>
      <c r="I6" s="8" t="e">
        <f t="shared" si="0"/>
        <v>#DIV/0!</v>
      </c>
      <c r="J6" s="4" t="e">
        <f t="shared" si="1"/>
        <v>#DIV/0!</v>
      </c>
      <c r="K6" s="4" t="e">
        <f>IF(A6="","",IF(I6&gt;=4,"Keep protected / formal review",IF(I6&gt;=2.5,"Segment before downgrade",IF(OR('User Segmentation'!C6="E5",'User Segmentation'!C6="E3",'User Segmentation'!C6="E3 / E5 / Other"),"Potential downgrade candidate","Validate lower-cost fit"))))</f>
        <v>#DIV/0!</v>
      </c>
      <c r="L6" s="4" t="e">
        <f t="shared" si="2"/>
        <v>#DIV/0!</v>
      </c>
      <c r="M6" s="6"/>
    </row>
    <row r="7" spans="1:13" ht="16" x14ac:dyDescent="0.2">
      <c r="A7" s="4" t="str">
        <f>IF('User Segmentation'!A7="","",'User Segmentation'!A7)</f>
        <v>Legal / Compliance</v>
      </c>
      <c r="B7" s="7"/>
      <c r="C7" s="7"/>
      <c r="D7" s="7"/>
      <c r="E7" s="7"/>
      <c r="F7" s="7"/>
      <c r="G7" s="7"/>
      <c r="H7" s="7"/>
      <c r="I7" s="8" t="e">
        <f t="shared" si="0"/>
        <v>#DIV/0!</v>
      </c>
      <c r="J7" s="4" t="e">
        <f t="shared" si="1"/>
        <v>#DIV/0!</v>
      </c>
      <c r="K7" s="4" t="e">
        <f>IF(A7="","",IF(I7&gt;=4,"Keep protected / formal review",IF(I7&gt;=2.5,"Segment before downgrade",IF(OR('User Segmentation'!C7="E5",'User Segmentation'!C7="E3",'User Segmentation'!C7="E3 / E5 / Other"),"Potential downgrade candidate","Validate lower-cost fit"))))</f>
        <v>#DIV/0!</v>
      </c>
      <c r="L7" s="4" t="e">
        <f t="shared" si="2"/>
        <v>#DIV/0!</v>
      </c>
      <c r="M7" s="6"/>
    </row>
    <row r="8" spans="1:13" ht="16" x14ac:dyDescent="0.2">
      <c r="A8" s="4" t="str">
        <f>IF('User Segmentation'!A8="","",'User Segmentation'!A8)</f>
        <v>Security / IT Admins</v>
      </c>
      <c r="B8" s="7"/>
      <c r="C8" s="7"/>
      <c r="D8" s="7"/>
      <c r="E8" s="7"/>
      <c r="F8" s="7"/>
      <c r="G8" s="7"/>
      <c r="H8" s="7"/>
      <c r="I8" s="8" t="e">
        <f t="shared" si="0"/>
        <v>#DIV/0!</v>
      </c>
      <c r="J8" s="4" t="e">
        <f t="shared" si="1"/>
        <v>#DIV/0!</v>
      </c>
      <c r="K8" s="4" t="e">
        <f>IF(A8="","",IF(I8&gt;=4,"Keep protected / formal review",IF(I8&gt;=2.5,"Segment before downgrade",IF(OR('User Segmentation'!C8="E5",'User Segmentation'!C8="E3",'User Segmentation'!C8="E3 / E5 / Other"),"Potential downgrade candidate","Validate lower-cost fit"))))</f>
        <v>#DIV/0!</v>
      </c>
      <c r="L8" s="4" t="e">
        <f t="shared" si="2"/>
        <v>#DIV/0!</v>
      </c>
      <c r="M8" s="6"/>
    </row>
    <row r="9" spans="1:13" ht="16" x14ac:dyDescent="0.2">
      <c r="A9" s="4" t="str">
        <f>IF('User Segmentation'!A9="","",'User Segmentation'!A9)</f>
        <v>Executives</v>
      </c>
      <c r="B9" s="7"/>
      <c r="C9" s="7"/>
      <c r="D9" s="7"/>
      <c r="E9" s="7"/>
      <c r="F9" s="7"/>
      <c r="G9" s="7"/>
      <c r="H9" s="7"/>
      <c r="I9" s="8" t="e">
        <f t="shared" si="0"/>
        <v>#DIV/0!</v>
      </c>
      <c r="J9" s="4" t="e">
        <f t="shared" si="1"/>
        <v>#DIV/0!</v>
      </c>
      <c r="K9" s="4" t="e">
        <f>IF(A9="","",IF(I9&gt;=4,"Keep protected / formal review",IF(I9&gt;=2.5,"Segment before downgrade",IF(OR('User Segmentation'!C9="E5",'User Segmentation'!C9="E3",'User Segmentation'!C9="E3 / E5 / Other"),"Potential downgrade candidate","Validate lower-cost fit"))))</f>
        <v>#DIV/0!</v>
      </c>
      <c r="L9" s="4" t="e">
        <f t="shared" si="2"/>
        <v>#DIV/0!</v>
      </c>
      <c r="M9" s="6"/>
    </row>
    <row r="10" spans="1:13" ht="16" x14ac:dyDescent="0.2">
      <c r="A10" s="4" t="str">
        <f>IF('User Segmentation'!A10="","",'User Segmentation'!A10)</f>
        <v/>
      </c>
      <c r="B10" s="7"/>
      <c r="C10" s="7"/>
      <c r="D10" s="7"/>
      <c r="E10" s="7"/>
      <c r="F10" s="7"/>
      <c r="G10" s="7"/>
      <c r="H10" s="7"/>
      <c r="I10" s="8" t="str">
        <f t="shared" si="0"/>
        <v/>
      </c>
      <c r="J10" s="4" t="str">
        <f t="shared" si="1"/>
        <v/>
      </c>
      <c r="K10" s="4" t="str">
        <f>IF(A10="","",IF(I10&gt;=4,"Keep protected / formal review",IF(I10&gt;=2.5,"Segment before downgrade",IF(OR('User Segmentation'!C10="E5",'User Segmentation'!C10="E3",'User Segmentation'!C10="E3 / E5 / Other"),"Potential downgrade candidate","Validate lower-cost fit"))))</f>
        <v/>
      </c>
      <c r="L10" s="4" t="str">
        <f t="shared" si="2"/>
        <v/>
      </c>
      <c r="M10" s="6"/>
    </row>
    <row r="11" spans="1:13" ht="16" x14ac:dyDescent="0.2">
      <c r="A11" s="4" t="str">
        <f>IF('User Segmentation'!A11="","",'User Segmentation'!A11)</f>
        <v/>
      </c>
      <c r="B11" s="7"/>
      <c r="C11" s="7"/>
      <c r="D11" s="7"/>
      <c r="E11" s="7"/>
      <c r="F11" s="7"/>
      <c r="G11" s="7"/>
      <c r="H11" s="7"/>
      <c r="I11" s="8" t="str">
        <f t="shared" si="0"/>
        <v/>
      </c>
      <c r="J11" s="4" t="str">
        <f t="shared" si="1"/>
        <v/>
      </c>
      <c r="K11" s="4" t="str">
        <f>IF(A11="","",IF(I11&gt;=4,"Keep protected / formal review",IF(I11&gt;=2.5,"Segment before downgrade",IF(OR('User Segmentation'!C11="E5",'User Segmentation'!C11="E3",'User Segmentation'!C11="E3 / E5 / Other"),"Potential downgrade candidate","Validate lower-cost fit"))))</f>
        <v/>
      </c>
      <c r="L11" s="4" t="str">
        <f t="shared" si="2"/>
        <v/>
      </c>
      <c r="M11" s="6"/>
    </row>
    <row r="12" spans="1:13" ht="16" x14ac:dyDescent="0.2">
      <c r="A12" s="4" t="str">
        <f>IF('User Segmentation'!A12="","",'User Segmentation'!A12)</f>
        <v/>
      </c>
      <c r="B12" s="7"/>
      <c r="C12" s="7"/>
      <c r="D12" s="7"/>
      <c r="E12" s="7"/>
      <c r="F12" s="7"/>
      <c r="G12" s="7"/>
      <c r="H12" s="7"/>
      <c r="I12" s="8" t="str">
        <f t="shared" si="0"/>
        <v/>
      </c>
      <c r="J12" s="4" t="str">
        <f t="shared" si="1"/>
        <v/>
      </c>
      <c r="K12" s="4" t="str">
        <f>IF(A12="","",IF(I12&gt;=4,"Keep protected / formal review",IF(I12&gt;=2.5,"Segment before downgrade",IF(OR('User Segmentation'!C12="E5",'User Segmentation'!C12="E3",'User Segmentation'!C12="E3 / E5 / Other"),"Potential downgrade candidate","Validate lower-cost fit"))))</f>
        <v/>
      </c>
      <c r="L12" s="4" t="str">
        <f t="shared" si="2"/>
        <v/>
      </c>
      <c r="M12" s="6"/>
    </row>
    <row r="13" spans="1:13" ht="16" x14ac:dyDescent="0.2">
      <c r="A13" s="4" t="str">
        <f>IF('User Segmentation'!A13="","",'User Segmentation'!A13)</f>
        <v/>
      </c>
      <c r="B13" s="7"/>
      <c r="C13" s="7"/>
      <c r="D13" s="7"/>
      <c r="E13" s="7"/>
      <c r="F13" s="7"/>
      <c r="G13" s="7"/>
      <c r="H13" s="7"/>
      <c r="I13" s="8" t="str">
        <f t="shared" si="0"/>
        <v/>
      </c>
      <c r="J13" s="4" t="str">
        <f t="shared" si="1"/>
        <v/>
      </c>
      <c r="K13" s="4" t="str">
        <f>IF(A13="","",IF(I13&gt;=4,"Keep protected / formal review",IF(I13&gt;=2.5,"Segment before downgrade",IF(OR('User Segmentation'!C13="E5",'User Segmentation'!C13="E3",'User Segmentation'!C13="E3 / E5 / Other"),"Potential downgrade candidate","Validate lower-cost fit"))))</f>
        <v/>
      </c>
      <c r="L13" s="4" t="str">
        <f t="shared" si="2"/>
        <v/>
      </c>
      <c r="M13" s="6"/>
    </row>
  </sheetData>
  <conditionalFormatting sqref="B2:H31">
    <cfRule type="colorScale" priority="1">
      <colorScale>
        <cfvo type="min"/>
        <cfvo type="percentile" val="50"/>
        <cfvo type="max"/>
        <color rgb="FFE9FFF7"/>
        <color rgb="FFFFF7E0"/>
        <color rgb="FFFDE2E1"/>
      </colorScale>
    </cfRule>
  </conditionalFormatting>
  <conditionalFormatting sqref="J2:J31">
    <cfRule type="containsText" dxfId="6" priority="2" operator="containsText" text="High Risk">
      <formula>NOT(ISERROR(SEARCH("High Risk",J2)))</formula>
    </cfRule>
    <cfRule type="containsText" dxfId="5" priority="3" operator="containsText" text="Moderate Risk">
      <formula>NOT(ISERROR(SEARCH("Moderate Risk",J2)))</formula>
    </cfRule>
    <cfRule type="containsText" dxfId="4" priority="4" operator="containsText" text="Low Risk">
      <formula>NOT(ISERROR(SEARCH("Low Risk",J2)))</formula>
    </cfRule>
    <cfRule type="containsText" dxfId="3" priority="5" operator="containsText" text="Minimal Dependency">
      <formula>NOT(ISERROR(SEARCH("Minimal Dependency",J2)))</formula>
    </cfRule>
  </conditionalFormatting>
  <dataValidations count="1">
    <dataValidation type="whole" allowBlank="1" showInputMessage="1" showErrorMessage="1" promptTitle="Dependency score" prompt="Enter a score from 0 to 5." sqref="B2:H31" xr:uid="{00000000-0002-0000-0200-000000000000}">
      <formula1>0</formula1>
      <formula2>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
  <sheetViews>
    <sheetView showGridLines="0" tabSelected="1" workbookViewId="0">
      <selection sqref="A1:XFD1048576"/>
    </sheetView>
  </sheetViews>
  <sheetFormatPr baseColWidth="10" defaultColWidth="8.83203125" defaultRowHeight="26.25" customHeight="1" x14ac:dyDescent="0.2"/>
  <cols>
    <col min="1" max="1" width="24.6640625" customWidth="1"/>
    <col min="2" max="2" width="40.6640625" customWidth="1"/>
    <col min="3" max="3" width="36.6640625" customWidth="1"/>
    <col min="4" max="4" width="22.6640625" customWidth="1"/>
    <col min="5" max="5" width="30.6640625" customWidth="1"/>
    <col min="6" max="6" width="18.6640625" customWidth="1"/>
  </cols>
  <sheetData>
    <row r="1" spans="1:6" ht="26.25" customHeight="1" x14ac:dyDescent="0.2">
      <c r="A1" s="5" t="s">
        <v>30</v>
      </c>
      <c r="B1" s="5" t="s">
        <v>76</v>
      </c>
      <c r="C1" s="5" t="s">
        <v>77</v>
      </c>
      <c r="D1" s="5" t="s">
        <v>78</v>
      </c>
      <c r="E1" s="5" t="s">
        <v>79</v>
      </c>
      <c r="F1" s="5" t="s">
        <v>80</v>
      </c>
    </row>
    <row r="2" spans="1:6" ht="26.25" customHeight="1" x14ac:dyDescent="0.2">
      <c r="A2" s="6"/>
      <c r="B2" s="6"/>
      <c r="C2" s="6"/>
      <c r="D2" s="6"/>
      <c r="E2" s="6"/>
      <c r="F2" s="6"/>
    </row>
    <row r="3" spans="1:6" ht="26.25" customHeight="1" x14ac:dyDescent="0.2">
      <c r="A3" s="6"/>
      <c r="B3" s="6"/>
      <c r="C3" s="6"/>
      <c r="D3" s="6"/>
      <c r="E3" s="6"/>
      <c r="F3" s="6"/>
    </row>
    <row r="4" spans="1:6" ht="26.25" customHeight="1" x14ac:dyDescent="0.2">
      <c r="A4" s="6"/>
      <c r="B4" s="6"/>
      <c r="C4" s="6"/>
      <c r="D4" s="6"/>
      <c r="E4" s="6"/>
      <c r="F4" s="6"/>
    </row>
    <row r="5" spans="1:6" ht="26.25" customHeight="1" x14ac:dyDescent="0.2">
      <c r="A5" s="6"/>
      <c r="B5" s="6"/>
      <c r="C5" s="6"/>
      <c r="D5" s="6"/>
      <c r="E5" s="6"/>
      <c r="F5" s="6"/>
    </row>
    <row r="6" spans="1:6" ht="26.25" customHeight="1" x14ac:dyDescent="0.2">
      <c r="A6" s="6"/>
      <c r="B6" s="6"/>
      <c r="C6" s="6"/>
      <c r="D6" s="6"/>
      <c r="E6" s="6"/>
      <c r="F6" s="6"/>
    </row>
    <row r="7" spans="1:6" ht="26.25" customHeight="1" x14ac:dyDescent="0.2">
      <c r="A7" s="6"/>
      <c r="B7" s="6"/>
      <c r="C7" s="6"/>
      <c r="D7" s="6"/>
      <c r="E7" s="6"/>
      <c r="F7" s="6"/>
    </row>
    <row r="8" spans="1:6" ht="26.25" customHeight="1" x14ac:dyDescent="0.2">
      <c r="A8" s="6"/>
      <c r="B8" s="6"/>
      <c r="C8" s="6"/>
      <c r="D8" s="6"/>
      <c r="E8" s="6"/>
      <c r="F8" s="6"/>
    </row>
    <row r="9" spans="1:6" ht="26.25" customHeight="1" x14ac:dyDescent="0.2">
      <c r="A9" s="6"/>
      <c r="B9" s="6"/>
      <c r="C9" s="6"/>
      <c r="D9" s="6"/>
      <c r="E9" s="6"/>
      <c r="F9" s="6"/>
    </row>
    <row r="10" spans="1:6" ht="26.25" customHeight="1" x14ac:dyDescent="0.2">
      <c r="A10" s="6"/>
      <c r="B10" s="6"/>
      <c r="C10" s="6"/>
      <c r="D10" s="6"/>
      <c r="E10" s="6"/>
      <c r="F10" s="6"/>
    </row>
    <row r="11" spans="1:6" ht="26.25" customHeight="1" x14ac:dyDescent="0.2">
      <c r="A11" s="6"/>
      <c r="B11" s="6"/>
      <c r="C11" s="6"/>
      <c r="D11" s="6"/>
      <c r="E11" s="6"/>
      <c r="F11" s="6"/>
    </row>
    <row r="12" spans="1:6" ht="26.25" customHeight="1" x14ac:dyDescent="0.2">
      <c r="A12" s="6"/>
      <c r="B12" s="6"/>
      <c r="C12" s="6"/>
      <c r="D12" s="6"/>
      <c r="E12" s="6"/>
      <c r="F12" s="6"/>
    </row>
    <row r="13" spans="1:6" ht="26.25" customHeight="1" x14ac:dyDescent="0.2">
      <c r="A13" s="6"/>
      <c r="B13" s="6"/>
      <c r="C13" s="6"/>
      <c r="D13" s="6"/>
      <c r="E13" s="6"/>
      <c r="F13" s="6"/>
    </row>
    <row r="14" spans="1:6" ht="26.25" customHeight="1" x14ac:dyDescent="0.2">
      <c r="A14" s="6"/>
      <c r="B14" s="6"/>
      <c r="C14" s="6"/>
      <c r="D14" s="6"/>
      <c r="E14" s="6"/>
      <c r="F14" s="6"/>
    </row>
    <row r="15" spans="1:6" ht="26.25" customHeight="1" x14ac:dyDescent="0.2">
      <c r="A15" s="6"/>
      <c r="B15" s="6"/>
      <c r="C15" s="6"/>
      <c r="D15" s="6"/>
      <c r="E15" s="6"/>
      <c r="F15" s="6"/>
    </row>
    <row r="18" spans="1:6" ht="26.25" customHeight="1" x14ac:dyDescent="0.2">
      <c r="A18" s="12" t="s">
        <v>81</v>
      </c>
      <c r="B18" s="12"/>
      <c r="C18" s="12"/>
      <c r="D18" s="12"/>
      <c r="E18" s="12"/>
      <c r="F18" s="12"/>
    </row>
    <row r="19" spans="1:6" ht="26.25" customHeight="1" x14ac:dyDescent="0.2">
      <c r="A19" s="18" t="s">
        <v>82</v>
      </c>
      <c r="B19" s="18"/>
      <c r="C19" s="18"/>
      <c r="D19" s="18"/>
      <c r="E19" s="18"/>
      <c r="F19" s="18"/>
    </row>
    <row r="20" spans="1:6" ht="26.25" customHeight="1" x14ac:dyDescent="0.2">
      <c r="A20" s="18"/>
      <c r="B20" s="18"/>
      <c r="C20" s="18"/>
      <c r="D20" s="18"/>
      <c r="E20" s="18"/>
      <c r="F20" s="18"/>
    </row>
    <row r="21" spans="1:6" ht="26.25" customHeight="1" x14ac:dyDescent="0.2">
      <c r="A21" s="18"/>
      <c r="B21" s="18"/>
      <c r="C21" s="18"/>
      <c r="D21" s="18"/>
      <c r="E21" s="18"/>
      <c r="F21" s="18"/>
    </row>
  </sheetData>
  <mergeCells count="2">
    <mergeCell ref="A18:F18"/>
    <mergeCell ref="A19:F21"/>
  </mergeCells>
  <conditionalFormatting sqref="F2:F21">
    <cfRule type="containsText" dxfId="2" priority="1" operator="containsText" text="High">
      <formula>NOT(ISERROR(SEARCH("High",F2)))</formula>
    </cfRule>
    <cfRule type="containsText" dxfId="1" priority="2" operator="containsText" text="Medium">
      <formula>NOT(ISERROR(SEARCH("Medium",F2)))</formula>
    </cfRule>
    <cfRule type="containsText" dxfId="0" priority="3" operator="containsText" text="Low">
      <formula>NOT(ISERROR(SEARCH("Low",F2)))</formula>
    </cfRule>
  </conditionalFormatting>
  <dataValidations count="1">
    <dataValidation type="list" allowBlank="1" showInputMessage="1" showErrorMessage="1" sqref="F2:F21" xr:uid="{00000000-0002-0000-0400-000001000000}">
      <formula1>"High,Medium,Low"</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'User Segmentation'!$A$2:$A$13</xm:f>
          </x14:formula1>
          <xm:sqref>A2:A21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
  <sheetViews>
    <sheetView showGridLines="0" workbookViewId="0"/>
  </sheetViews>
  <sheetFormatPr baseColWidth="10" defaultColWidth="8.83203125" defaultRowHeight="32" customHeight="1" x14ac:dyDescent="0.2"/>
  <cols>
    <col min="1" max="1" width="42.6640625" customWidth="1"/>
    <col min="2" max="2" width="88.6640625" customWidth="1"/>
    <col min="3" max="3" width="95.6640625" customWidth="1"/>
  </cols>
  <sheetData>
    <row r="1" spans="1:3" ht="32" customHeight="1" x14ac:dyDescent="0.2">
      <c r="A1" s="5" t="s">
        <v>83</v>
      </c>
      <c r="B1" s="5" t="s">
        <v>84</v>
      </c>
      <c r="C1" s="5" t="s">
        <v>85</v>
      </c>
    </row>
    <row r="2" spans="1:3" ht="32" customHeight="1" x14ac:dyDescent="0.2">
      <c r="A2" s="4" t="s">
        <v>86</v>
      </c>
      <c r="B2" s="4" t="s">
        <v>87</v>
      </c>
      <c r="C2" s="4" t="s">
        <v>88</v>
      </c>
    </row>
    <row r="3" spans="1:3" ht="32" customHeight="1" x14ac:dyDescent="0.2">
      <c r="A3" s="4" t="s">
        <v>89</v>
      </c>
      <c r="B3" s="4" t="s">
        <v>90</v>
      </c>
      <c r="C3" s="4" t="s">
        <v>91</v>
      </c>
    </row>
    <row r="4" spans="1:3" ht="32" customHeight="1" x14ac:dyDescent="0.2">
      <c r="A4" s="4" t="s">
        <v>92</v>
      </c>
      <c r="B4" s="4" t="s">
        <v>93</v>
      </c>
      <c r="C4" s="4" t="s">
        <v>94</v>
      </c>
    </row>
    <row r="5" spans="1:3" ht="32" customHeight="1" x14ac:dyDescent="0.2">
      <c r="A5" s="4" t="s">
        <v>95</v>
      </c>
      <c r="B5" s="4" t="s">
        <v>96</v>
      </c>
      <c r="C5" s="4" t="s">
        <v>97</v>
      </c>
    </row>
    <row r="6" spans="1:3" ht="32" customHeight="1" x14ac:dyDescent="0.2">
      <c r="A6" s="4" t="s">
        <v>98</v>
      </c>
      <c r="B6" s="4" t="s">
        <v>99</v>
      </c>
      <c r="C6" s="10" t="s">
        <v>100</v>
      </c>
    </row>
    <row r="7" spans="1:3" ht="32" customHeight="1" x14ac:dyDescent="0.2">
      <c r="A7" s="4" t="s">
        <v>101</v>
      </c>
      <c r="B7" s="4" t="s">
        <v>102</v>
      </c>
      <c r="C7" s="10" t="s">
        <v>103</v>
      </c>
    </row>
  </sheetData>
  <hyperlinks>
    <hyperlink ref="C6" r:id="rId1" xr:uid="{00000000-0004-0000-0500-000000000000}"/>
    <hyperlink ref="C7" r:id="rId2" xr:uid="{00000000-0004-0000-05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Dashboard</vt:lpstr>
      <vt:lpstr>User Segmentation</vt:lpstr>
      <vt:lpstr>Dependency Score</vt:lpstr>
      <vt:lpstr>Action Plan</vt:lpstr>
      <vt:lpstr>Sources</vt:lpstr>
    </vt:vector>
  </TitlesOfParts>
  <Manager/>
  <Company>Exelegent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Exelegent Microsoft 365 License Optimization Scorecard</dc:title>
  <dc:subject>Interactive Microsoft 365 License Optimization Scorecard</dc:subject>
  <dc:creator>Lucas Jardim</dc:creator>
  <cp:keywords>Microsoft 365, License Optimization, E1, E3, E5, MCI, Exelegent</cp:keywords>
  <dc:description/>
  <cp:lastModifiedBy>Lucas Jardim</cp:lastModifiedBy>
  <cp:revision/>
  <dcterms:created xsi:type="dcterms:W3CDTF">2026-08-17T18:41:00Z</dcterms:created>
  <dcterms:modified xsi:type="dcterms:W3CDTF">2026-08-17T19:31:23Z</dcterms:modified>
  <cp:category>Lead Magnet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c71a4c-865c-4c77-b3ab-bfd5f0f21ef9_Enabled">
    <vt:lpwstr>true</vt:lpwstr>
  </property>
  <property fmtid="{D5CDD505-2E9C-101B-9397-08002B2CF9AE}" pid="3" name="MSIP_Label_1ec71a4c-865c-4c77-b3ab-bfd5f0f21ef9_SetDate">
    <vt:lpwstr>2026-08-17T18:41:00Z</vt:lpwstr>
  </property>
  <property fmtid="{D5CDD505-2E9C-101B-9397-08002B2CF9AE}" pid="4" name="MSIP_Label_1ec71a4c-865c-4c77-b3ab-bfd5f0f21ef9_Method">
    <vt:lpwstr>Standard</vt:lpwstr>
  </property>
  <property fmtid="{D5CDD505-2E9C-101B-9397-08002B2CF9AE}" pid="5" name="MSIP_Label_1ec71a4c-865c-4c77-b3ab-bfd5f0f21ef9_Name">
    <vt:lpwstr>General</vt:lpwstr>
  </property>
  <property fmtid="{D5CDD505-2E9C-101B-9397-08002B2CF9AE}" pid="6" name="MSIP_Label_1ec71a4c-865c-4c77-b3ab-bfd5f0f21ef9_SiteId">
    <vt:lpwstr>ad298b5c-1cfc-4da9-9172-7faed7283b6a</vt:lpwstr>
  </property>
  <property fmtid="{D5CDD505-2E9C-101B-9397-08002B2CF9AE}" pid="7" name="MSIP_Label_1ec71a4c-865c-4c77-b3ab-bfd5f0f21ef9_ActionId">
    <vt:lpwstr>b8c1c25c-28a6-4927-b096-bbd9dd383721</vt:lpwstr>
  </property>
  <property fmtid="{D5CDD505-2E9C-101B-9397-08002B2CF9AE}" pid="8" name="MSIP_Label_1ec71a4c-865c-4c77-b3ab-bfd5f0f21ef9_ContentBits">
    <vt:lpwstr>0</vt:lpwstr>
  </property>
</Properties>
</file>